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UPERINTENDÊNCIA DE GESTÃO\LICITAÇÕES E DISPENSAS\LICITAÇÃO ELEVADORES\RGP sem HUCFF\FINAL\Anexos do TR\"/>
    </mc:Choice>
  </mc:AlternateContent>
  <bookViews>
    <workbookView xWindow="480" yWindow="45" windowWidth="27900" windowHeight="14445" activeTab="1"/>
  </bookViews>
  <sheets>
    <sheet name="Resumo" sheetId="1" r:id="rId1"/>
    <sheet name="Elevadores " sheetId="2" r:id="rId2"/>
  </sheets>
  <calcPr calcId="152511"/>
</workbook>
</file>

<file path=xl/calcChain.xml><?xml version="1.0" encoding="utf-8"?>
<calcChain xmlns="http://schemas.openxmlformats.org/spreadsheetml/2006/main">
  <c r="C13" i="1" l="1"/>
  <c r="C12" i="1"/>
  <c r="B66" i="2"/>
  <c r="B67" i="2" s="1"/>
  <c r="B68" i="2" s="1"/>
  <c r="B69" i="2" s="1"/>
  <c r="B70" i="2" s="1"/>
  <c r="B71" i="2" s="1"/>
  <c r="B72" i="2" s="1"/>
  <c r="B73" i="2" s="1"/>
  <c r="B74" i="2" s="1"/>
  <c r="B75" i="2" s="1"/>
  <c r="H76" i="2"/>
  <c r="C17" i="1" s="1"/>
  <c r="I75" i="2"/>
  <c r="I74" i="2"/>
  <c r="I73" i="2"/>
  <c r="I72" i="2"/>
  <c r="I71" i="2"/>
  <c r="I70" i="2"/>
  <c r="I69" i="2"/>
  <c r="I68" i="2"/>
  <c r="I67" i="2"/>
  <c r="I66" i="2"/>
  <c r="I65" i="2"/>
  <c r="G62" i="2"/>
  <c r="C16" i="1" s="1"/>
  <c r="H61" i="2"/>
  <c r="H60" i="2"/>
  <c r="H59" i="2"/>
  <c r="G55" i="2"/>
  <c r="C15" i="1" s="1"/>
  <c r="B53" i="2"/>
  <c r="B54" i="2" s="1"/>
  <c r="H54" i="2"/>
  <c r="H55" i="2" s="1"/>
  <c r="D15" i="1" s="1"/>
  <c r="H53" i="2"/>
  <c r="H52" i="2"/>
  <c r="G48" i="2"/>
  <c r="C14" i="1" s="1"/>
  <c r="H47" i="2"/>
  <c r="H46" i="2"/>
  <c r="H45" i="2"/>
  <c r="H44" i="2"/>
  <c r="H43" i="2"/>
  <c r="H42" i="2"/>
  <c r="H41" i="2"/>
  <c r="H40" i="2"/>
  <c r="H39" i="2"/>
  <c r="H38" i="2"/>
  <c r="B39" i="2"/>
  <c r="B40" i="2" s="1"/>
  <c r="B41" i="2" s="1"/>
  <c r="B42" i="2" s="1"/>
  <c r="B43" i="2" s="1"/>
  <c r="B44" i="2" s="1"/>
  <c r="B45" i="2" s="1"/>
  <c r="B46" i="2" s="1"/>
  <c r="B47" i="2" s="1"/>
  <c r="G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G19" i="2"/>
  <c r="H18" i="2"/>
  <c r="H17" i="2"/>
  <c r="H16" i="2"/>
  <c r="H15" i="2"/>
  <c r="H14" i="2"/>
  <c r="B24" i="2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23" i="2"/>
  <c r="H4" i="2"/>
  <c r="G11" i="2"/>
  <c r="C11" i="1" s="1"/>
  <c r="H6" i="2"/>
  <c r="H10" i="2"/>
  <c r="H9" i="2"/>
  <c r="H8" i="2"/>
  <c r="H7" i="2"/>
  <c r="H5" i="2"/>
  <c r="H62" i="2" l="1"/>
  <c r="D16" i="1" s="1"/>
  <c r="I76" i="2"/>
  <c r="H48" i="2"/>
  <c r="D14" i="1" s="1"/>
  <c r="H78" i="2"/>
  <c r="C19" i="1"/>
  <c r="D17" i="1"/>
  <c r="H19" i="2"/>
  <c r="D12" i="1" s="1"/>
  <c r="H35" i="2"/>
  <c r="D13" i="1" s="1"/>
  <c r="H11" i="2"/>
  <c r="D11" i="1" s="1"/>
  <c r="I78" i="2" l="1"/>
  <c r="D19" i="1"/>
</calcChain>
</file>

<file path=xl/sharedStrings.xml><?xml version="1.0" encoding="utf-8"?>
<sst xmlns="http://schemas.openxmlformats.org/spreadsheetml/2006/main" count="283" uniqueCount="125">
  <si>
    <t>Marca</t>
  </si>
  <si>
    <t>Valor Anual (R$)</t>
  </si>
  <si>
    <t>Valor Mensal (R$)</t>
  </si>
  <si>
    <t>Unidade</t>
  </si>
  <si>
    <t>Tipo</t>
  </si>
  <si>
    <t>Local</t>
  </si>
  <si>
    <t>Identificação</t>
  </si>
  <si>
    <t>COPPEAD</t>
  </si>
  <si>
    <t>Passageiro</t>
  </si>
  <si>
    <t>Coppead</t>
  </si>
  <si>
    <t>AT - 43112</t>
  </si>
  <si>
    <t>CT</t>
  </si>
  <si>
    <t>Bloco K</t>
  </si>
  <si>
    <t>EL 83342</t>
  </si>
  <si>
    <t>IFCS</t>
  </si>
  <si>
    <t>Bloco Frontal</t>
  </si>
  <si>
    <t>xxxxx</t>
  </si>
  <si>
    <t>Fundos</t>
  </si>
  <si>
    <t>ESS - principal</t>
  </si>
  <si>
    <t>Plataforma Elevatória</t>
  </si>
  <si>
    <t>ESS</t>
  </si>
  <si>
    <t>VEH 35</t>
  </si>
  <si>
    <t>ESS - anexo</t>
  </si>
  <si>
    <t xml:space="preserve">Centro de Referencia da Mulher </t>
  </si>
  <si>
    <t>CRM</t>
  </si>
  <si>
    <t>AT - 61046</t>
  </si>
  <si>
    <t>Numero</t>
  </si>
  <si>
    <t xml:space="preserve">Lote </t>
  </si>
  <si>
    <t>Descritivo</t>
  </si>
  <si>
    <t>Valor Estimado Mensal</t>
  </si>
  <si>
    <t>Valor EstimadoAnual</t>
  </si>
  <si>
    <t>CCMN</t>
  </si>
  <si>
    <t>Bloco F</t>
  </si>
  <si>
    <t>CCS</t>
  </si>
  <si>
    <t>Bloco I</t>
  </si>
  <si>
    <t>Bloco A</t>
  </si>
  <si>
    <t>EL-2913</t>
  </si>
  <si>
    <t>Centro de Referencia da Mulher</t>
  </si>
  <si>
    <t>PL 210 -8987</t>
  </si>
  <si>
    <t>Passageiro Especial</t>
  </si>
  <si>
    <t>(NUMATS) PL 237</t>
  </si>
  <si>
    <t>AT-09499-6</t>
  </si>
  <si>
    <t>Bloco H</t>
  </si>
  <si>
    <t>Escola de Música</t>
  </si>
  <si>
    <t>Hall esquerda</t>
  </si>
  <si>
    <t>AT-13635-4</t>
  </si>
  <si>
    <t>Hall direita</t>
  </si>
  <si>
    <t>AT-13636-6</t>
  </si>
  <si>
    <t>FCC/CBAE</t>
  </si>
  <si>
    <t>EEL-1434020</t>
  </si>
  <si>
    <t>Maternidade Escola</t>
  </si>
  <si>
    <t>Carga e Passageiro</t>
  </si>
  <si>
    <t>Maternidade (pantográfico)</t>
  </si>
  <si>
    <t>AT-10348-6</t>
  </si>
  <si>
    <t>HESFA</t>
  </si>
  <si>
    <t>AT-14595-3</t>
  </si>
  <si>
    <t>Ladetec</t>
  </si>
  <si>
    <t>Bloco C - ala1</t>
  </si>
  <si>
    <t>Bloco C - ala2</t>
  </si>
  <si>
    <t>Bloco C - centro</t>
  </si>
  <si>
    <t>Museu Nacional</t>
  </si>
  <si>
    <t>Botânica</t>
  </si>
  <si>
    <t>AT 51018</t>
  </si>
  <si>
    <t>LMCP- bl.G</t>
  </si>
  <si>
    <t>Reitoria</t>
  </si>
  <si>
    <t>Carga</t>
  </si>
  <si>
    <t>AT-94899-3</t>
  </si>
  <si>
    <t>Empresa</t>
  </si>
  <si>
    <t>Endereço</t>
  </si>
  <si>
    <t>Telefone</t>
  </si>
  <si>
    <t>E-mail</t>
  </si>
  <si>
    <t>Data:</t>
  </si>
  <si>
    <t>A 3053</t>
  </si>
  <si>
    <t>Bloco A (1)</t>
  </si>
  <si>
    <t>Bloco A (2)</t>
  </si>
  <si>
    <t>Bloco A (3)</t>
  </si>
  <si>
    <t>Bloco A (4)</t>
  </si>
  <si>
    <t>INDC</t>
  </si>
  <si>
    <t>37 a 2510</t>
  </si>
  <si>
    <t>Ed. Fisica</t>
  </si>
  <si>
    <t>37NR0472</t>
  </si>
  <si>
    <t>Horto Botânico</t>
  </si>
  <si>
    <t>FACC</t>
  </si>
  <si>
    <t>Hall da FACC</t>
  </si>
  <si>
    <t>AT-13688-5</t>
  </si>
  <si>
    <t>FCC</t>
  </si>
  <si>
    <t>Hall FCC</t>
  </si>
  <si>
    <t>13689-7</t>
  </si>
  <si>
    <t>19482-5</t>
  </si>
  <si>
    <t>IPPMG</t>
  </si>
  <si>
    <t>Portaria Nobre</t>
  </si>
  <si>
    <t>AT - 52327</t>
  </si>
  <si>
    <t xml:space="preserve">Portaria Principal </t>
  </si>
  <si>
    <t>AT - 52326</t>
  </si>
  <si>
    <t>Hall Entrada</t>
  </si>
  <si>
    <t>Almoxarifado Central</t>
  </si>
  <si>
    <t>Almoxarifado</t>
  </si>
  <si>
    <t>AT-09519-6</t>
  </si>
  <si>
    <t>Fac. Letras</t>
  </si>
  <si>
    <t>Bloco D</t>
  </si>
  <si>
    <t>Kone</t>
  </si>
  <si>
    <t>AT-13637-8</t>
  </si>
  <si>
    <t>Daiken</t>
  </si>
  <si>
    <t>Forvorda</t>
  </si>
  <si>
    <t>Vertebrados</t>
  </si>
  <si>
    <t>Microlift</t>
  </si>
  <si>
    <t>Atenção Senhores Fornecedores:</t>
  </si>
  <si>
    <r>
      <rPr>
        <b/>
        <sz val="11"/>
        <color rgb="FFFF0000"/>
        <rFont val="Wingdings"/>
        <charset val="2"/>
      </rPr>
      <t xml:space="preserve">è </t>
    </r>
    <r>
      <rPr>
        <b/>
        <sz val="11"/>
        <color rgb="FFFF0000"/>
        <rFont val="Calibri"/>
        <family val="2"/>
      </rPr>
      <t>Somente os campos marcados com esta cor devem ser preenchidos ou alterados nas planilhas anexas.</t>
    </r>
  </si>
  <si>
    <t xml:space="preserve">Elevadores ThyssenKrupp </t>
  </si>
  <si>
    <t>Lote</t>
  </si>
  <si>
    <t>Item</t>
  </si>
  <si>
    <t>Elevadores Mondele</t>
  </si>
  <si>
    <t>Elevadores Atlas Schindler</t>
  </si>
  <si>
    <t xml:space="preserve">Elevadores Otis </t>
  </si>
  <si>
    <t>Elevadores Elbo</t>
  </si>
  <si>
    <t xml:space="preserve">Elevadores Elevator </t>
  </si>
  <si>
    <t>Valor total</t>
  </si>
  <si>
    <r>
      <t xml:space="preserve">Manutenção </t>
    </r>
    <r>
      <rPr>
        <b/>
        <sz val="10"/>
        <color theme="1"/>
        <rFont val="Spranq eco sans"/>
        <family val="2"/>
      </rPr>
      <t xml:space="preserve">Elevadores ThyssenKrupp </t>
    </r>
  </si>
  <si>
    <r>
      <t xml:space="preserve">Manutenção </t>
    </r>
    <r>
      <rPr>
        <b/>
        <sz val="10"/>
        <color theme="1"/>
        <rFont val="Spranq eco sans"/>
        <family val="2"/>
      </rPr>
      <t>Elevadores Mondele</t>
    </r>
  </si>
  <si>
    <r>
      <t xml:space="preserve">Manutenção </t>
    </r>
    <r>
      <rPr>
        <b/>
        <sz val="10"/>
        <color theme="1"/>
        <rFont val="Spranq eco sans"/>
        <family val="2"/>
      </rPr>
      <t>Elevadores Atlas Schindler</t>
    </r>
  </si>
  <si>
    <r>
      <t xml:space="preserve">Manutenção </t>
    </r>
    <r>
      <rPr>
        <b/>
        <sz val="10"/>
        <color theme="1"/>
        <rFont val="Spranq eco sans"/>
        <family val="2"/>
      </rPr>
      <t>Elevadores Otis</t>
    </r>
  </si>
  <si>
    <r>
      <t xml:space="preserve">Manutenção </t>
    </r>
    <r>
      <rPr>
        <b/>
        <sz val="10"/>
        <color theme="1"/>
        <rFont val="Spranq eco sans"/>
        <family val="2"/>
      </rPr>
      <t>Elevadores Elbo</t>
    </r>
  </si>
  <si>
    <r>
      <t xml:space="preserve">Manutenção </t>
    </r>
    <r>
      <rPr>
        <b/>
        <sz val="10"/>
        <color theme="1"/>
        <rFont val="Spranq eco sans"/>
        <family val="2"/>
      </rPr>
      <t>Elevadores Elevator</t>
    </r>
  </si>
  <si>
    <r>
      <t xml:space="preserve">Manutenção </t>
    </r>
    <r>
      <rPr>
        <b/>
        <sz val="10"/>
        <color theme="1"/>
        <rFont val="Spranq eco sans"/>
        <family val="2"/>
      </rPr>
      <t>Elevadores Outros / Diversos</t>
    </r>
  </si>
  <si>
    <t>ANEXO E - PLANILHA DE PROPOSTA PARA OS LICITANTES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</si>
</sst>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\ * #,##0.00_-;\-&quot;R$&quot;\ * #,##0.00_-;_-&quot;R$&quot;\ * &quot;-&quot;??_-;_-@_-"/>
  </numFmts>
  <fonts count="11">
    <font>
      <sz val="10"/>
      <color theme="1"/>
      <name val="Spranq eco sans"/>
      <family val="2"/>
    </font>
    <font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0"/>
      <color theme="1"/>
      <name val="Spranq eco sans"/>
      <family val="2"/>
    </font>
    <font>
      <sz val="11"/>
      <color theme="1"/>
      <name val="Calibri"/>
      <family val="2"/>
    </font>
    <font>
      <b/>
      <sz val="10"/>
      <color rgb="FF000000"/>
      <name val="Spranq eco sans"/>
      <family val="2"/>
    </font>
    <font>
      <sz val="10"/>
      <color rgb="FF000000"/>
      <name val="Spranq eco sans"/>
      <family val="2"/>
    </font>
    <font>
      <b/>
      <sz val="10"/>
      <color rgb="FFFF0000"/>
      <name val="Spranq eco sans"/>
      <family val="2"/>
    </font>
    <font>
      <b/>
      <sz val="11"/>
      <color rgb="FFFF0000"/>
      <name val="Calibri"/>
      <family val="2"/>
    </font>
    <font>
      <b/>
      <sz val="11"/>
      <color rgb="FFFF0000"/>
      <name val="Wingdings"/>
      <charset val="2"/>
    </font>
    <font>
      <b/>
      <sz val="10"/>
      <color theme="1"/>
      <name val="Spranq eco sans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3" fillId="0" borderId="0" xfId="1" applyFont="1"/>
    <xf numFmtId="164" fontId="0" fillId="0" borderId="0" xfId="1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64" fontId="6" fillId="0" borderId="1" xfId="1" applyFont="1" applyBorder="1" applyAlignment="1">
      <alignment horizontal="left" wrapText="1"/>
    </xf>
    <xf numFmtId="164" fontId="3" fillId="0" borderId="1" xfId="1" applyFont="1" applyBorder="1" applyAlignment="1">
      <alignment horizontal="left"/>
    </xf>
    <xf numFmtId="4" fontId="0" fillId="0" borderId="0" xfId="0" applyNumberFormat="1" applyBorder="1"/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3" borderId="1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164" fontId="2" fillId="4" borderId="0" xfId="0" applyNumberFormat="1" applyFont="1" applyFill="1"/>
    <xf numFmtId="2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5" borderId="0" xfId="0" applyFont="1" applyFill="1" applyBorder="1" applyAlignment="1">
      <alignment horizontal="left" wrapText="1"/>
    </xf>
    <xf numFmtId="164" fontId="2" fillId="5" borderId="0" xfId="1" applyFont="1" applyFill="1"/>
    <xf numFmtId="0" fontId="0" fillId="0" borderId="0" xfId="0" applyAlignment="1">
      <alignment horizontal="left"/>
    </xf>
    <xf numFmtId="0" fontId="0" fillId="6" borderId="0" xfId="0" applyFill="1"/>
    <xf numFmtId="164" fontId="6" fillId="6" borderId="1" xfId="1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G23" sqref="G23"/>
    </sheetView>
  </sheetViews>
  <sheetFormatPr defaultRowHeight="12.75"/>
  <cols>
    <col min="1" max="1" width="13.140625" customWidth="1"/>
    <col min="2" max="2" width="48" customWidth="1"/>
    <col min="3" max="3" width="17.85546875" customWidth="1"/>
    <col min="4" max="4" width="20" customWidth="1"/>
    <col min="6" max="6" width="9.85546875" bestFit="1" customWidth="1"/>
    <col min="7" max="7" width="11.42578125" bestFit="1" customWidth="1"/>
  </cols>
  <sheetData>
    <row r="1" spans="1:7">
      <c r="A1" s="34" t="s">
        <v>67</v>
      </c>
      <c r="B1" s="37"/>
      <c r="C1" s="37"/>
      <c r="D1" s="37"/>
      <c r="F1" s="13"/>
      <c r="G1" s="13"/>
    </row>
    <row r="2" spans="1:7" ht="4.5" customHeight="1">
      <c r="A2" s="34"/>
      <c r="F2" s="13"/>
      <c r="G2" s="13"/>
    </row>
    <row r="3" spans="1:7">
      <c r="A3" s="34" t="s">
        <v>68</v>
      </c>
      <c r="B3" s="37"/>
      <c r="C3" s="37"/>
      <c r="D3" s="37"/>
      <c r="F3" s="13"/>
      <c r="G3" s="13"/>
    </row>
    <row r="4" spans="1:7">
      <c r="A4" s="34" t="s">
        <v>69</v>
      </c>
      <c r="B4" s="18"/>
      <c r="C4" s="17" t="s">
        <v>71</v>
      </c>
      <c r="D4" s="19"/>
      <c r="F4" s="13"/>
      <c r="G4" s="13"/>
    </row>
    <row r="5" spans="1:7">
      <c r="A5" s="34" t="s">
        <v>70</v>
      </c>
      <c r="B5" s="18"/>
      <c r="C5" s="16"/>
      <c r="D5" s="16"/>
      <c r="F5" s="13"/>
      <c r="G5" s="13"/>
    </row>
    <row r="6" spans="1:7">
      <c r="F6" s="13"/>
      <c r="G6" s="13"/>
    </row>
    <row r="7" spans="1:7">
      <c r="A7" s="39" t="s">
        <v>106</v>
      </c>
      <c r="B7" s="39"/>
      <c r="F7" s="13"/>
      <c r="G7" s="13"/>
    </row>
    <row r="8" spans="1:7" ht="15" customHeight="1">
      <c r="A8" s="35"/>
      <c r="B8" s="38" t="s">
        <v>107</v>
      </c>
      <c r="C8" s="38"/>
      <c r="D8" s="38"/>
      <c r="E8" s="38"/>
      <c r="F8" s="20"/>
    </row>
    <row r="9" spans="1:7">
      <c r="F9" s="13"/>
      <c r="G9" s="13"/>
    </row>
    <row r="10" spans="1:7" s="14" customFormat="1" ht="25.5">
      <c r="A10" s="29" t="s">
        <v>27</v>
      </c>
      <c r="B10" s="29" t="s">
        <v>28</v>
      </c>
      <c r="C10" s="30" t="s">
        <v>29</v>
      </c>
      <c r="D10" s="30" t="s">
        <v>30</v>
      </c>
      <c r="F10" s="15"/>
      <c r="G10" s="15"/>
    </row>
    <row r="11" spans="1:7">
      <c r="A11" s="22">
        <v>1</v>
      </c>
      <c r="B11" s="23" t="s">
        <v>117</v>
      </c>
      <c r="C11" s="24">
        <f>+'Elevadores '!G11</f>
        <v>0</v>
      </c>
      <c r="D11" s="24">
        <f>+'Elevadores '!H11</f>
        <v>0</v>
      </c>
      <c r="F11" s="13"/>
      <c r="G11" s="13"/>
    </row>
    <row r="12" spans="1:7">
      <c r="A12" s="25">
        <v>2</v>
      </c>
      <c r="B12" s="26" t="s">
        <v>118</v>
      </c>
      <c r="C12" s="27">
        <f>+'Elevadores '!G19</f>
        <v>0</v>
      </c>
      <c r="D12" s="27">
        <f>+'Elevadores '!H19</f>
        <v>0</v>
      </c>
      <c r="F12" s="13"/>
      <c r="G12" s="13"/>
    </row>
    <row r="13" spans="1:7">
      <c r="A13" s="22">
        <v>3</v>
      </c>
      <c r="B13" s="23" t="s">
        <v>119</v>
      </c>
      <c r="C13" s="24">
        <f>+'Elevadores '!G35</f>
        <v>0</v>
      </c>
      <c r="D13" s="24">
        <f>+'Elevadores '!H35</f>
        <v>0</v>
      </c>
      <c r="F13" s="13"/>
      <c r="G13" s="13"/>
    </row>
    <row r="14" spans="1:7">
      <c r="A14" s="25">
        <v>4</v>
      </c>
      <c r="B14" s="26" t="s">
        <v>120</v>
      </c>
      <c r="C14" s="27">
        <f>+'Elevadores '!G48</f>
        <v>0</v>
      </c>
      <c r="D14" s="27">
        <f>+'Elevadores '!H48</f>
        <v>0</v>
      </c>
      <c r="F14" s="13"/>
      <c r="G14" s="13"/>
    </row>
    <row r="15" spans="1:7">
      <c r="A15" s="22">
        <v>5</v>
      </c>
      <c r="B15" s="23" t="s">
        <v>121</v>
      </c>
      <c r="C15" s="24">
        <f>+'Elevadores '!G55</f>
        <v>0</v>
      </c>
      <c r="D15" s="24">
        <f>+'Elevadores '!H55</f>
        <v>0</v>
      </c>
      <c r="F15" s="13"/>
      <c r="G15" s="13"/>
    </row>
    <row r="16" spans="1:7">
      <c r="A16" s="25">
        <v>6</v>
      </c>
      <c r="B16" s="26" t="s">
        <v>122</v>
      </c>
      <c r="C16" s="27">
        <f>+'Elevadores '!G62</f>
        <v>0</v>
      </c>
      <c r="D16" s="27">
        <f>+'Elevadores '!H62</f>
        <v>0</v>
      </c>
      <c r="F16" s="13"/>
      <c r="G16" s="13"/>
    </row>
    <row r="17" spans="1:7">
      <c r="A17" s="22">
        <v>7</v>
      </c>
      <c r="B17" s="23" t="s">
        <v>123</v>
      </c>
      <c r="C17" s="24">
        <f>+'Elevadores '!H76</f>
        <v>0</v>
      </c>
      <c r="D17" s="24">
        <f>+'Elevadores '!I76</f>
        <v>0</v>
      </c>
      <c r="F17" s="13"/>
      <c r="G17" s="13"/>
    </row>
    <row r="18" spans="1:7">
      <c r="F18" s="13"/>
      <c r="G18" s="13"/>
    </row>
    <row r="19" spans="1:7">
      <c r="C19" s="28">
        <f>SUM(C11:C17)</f>
        <v>0</v>
      </c>
      <c r="D19" s="28">
        <f>SUM(D11:D17)</f>
        <v>0</v>
      </c>
      <c r="F19" s="13"/>
      <c r="G19" s="13"/>
    </row>
    <row r="20" spans="1:7">
      <c r="F20" s="13"/>
      <c r="G20" s="13"/>
    </row>
    <row r="21" spans="1:7" ht="15">
      <c r="A21" s="21"/>
      <c r="B21" s="20"/>
      <c r="C21" s="20"/>
      <c r="D21" s="20"/>
      <c r="E21" s="20"/>
      <c r="F21" s="20"/>
      <c r="G21" s="20"/>
    </row>
  </sheetData>
  <mergeCells count="4">
    <mergeCell ref="B1:D1"/>
    <mergeCell ref="B3:D3"/>
    <mergeCell ref="B8:E8"/>
    <mergeCell ref="A7:B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view="pageBreakPreview" zoomScale="110" zoomScaleNormal="100" zoomScaleSheetLayoutView="110" workbookViewId="0">
      <selection activeCell="D10" sqref="D10"/>
    </sheetView>
  </sheetViews>
  <sheetFormatPr defaultColWidth="9" defaultRowHeight="12.75"/>
  <cols>
    <col min="1" max="2" width="9" style="2"/>
    <col min="3" max="3" width="33.7109375" style="2" customWidth="1"/>
    <col min="4" max="4" width="23.5703125" style="2" customWidth="1"/>
    <col min="5" max="6" width="13.7109375" style="2" customWidth="1"/>
    <col min="7" max="7" width="17" style="5" customWidth="1"/>
    <col min="8" max="8" width="18.7109375" style="5" customWidth="1"/>
    <col min="9" max="9" width="18.7109375" style="2" customWidth="1"/>
    <col min="10" max="16384" width="9" style="2"/>
  </cols>
  <sheetData>
    <row r="1" spans="1:9">
      <c r="A1" s="40" t="s">
        <v>124</v>
      </c>
      <c r="B1" s="40"/>
      <c r="C1" s="40"/>
      <c r="D1" s="40"/>
      <c r="E1" s="40"/>
      <c r="F1" s="40"/>
      <c r="G1" s="40"/>
      <c r="H1" s="40"/>
      <c r="I1" s="40"/>
    </row>
    <row r="2" spans="1:9">
      <c r="B2" s="6" t="s">
        <v>108</v>
      </c>
      <c r="C2" s="1"/>
      <c r="D2" s="1"/>
      <c r="E2" s="1"/>
      <c r="F2" s="1"/>
      <c r="G2" s="4"/>
      <c r="H2" s="4"/>
    </row>
    <row r="3" spans="1:9" s="3" customFormat="1">
      <c r="A3" s="31" t="s">
        <v>109</v>
      </c>
      <c r="B3" s="7" t="s">
        <v>110</v>
      </c>
      <c r="C3" s="7" t="s">
        <v>3</v>
      </c>
      <c r="D3" s="7" t="s">
        <v>4</v>
      </c>
      <c r="E3" s="7" t="s">
        <v>5</v>
      </c>
      <c r="F3" s="7" t="s">
        <v>6</v>
      </c>
      <c r="G3" s="8" t="s">
        <v>2</v>
      </c>
      <c r="H3" s="8" t="s">
        <v>1</v>
      </c>
    </row>
    <row r="4" spans="1:9">
      <c r="A4" s="41">
        <v>1</v>
      </c>
      <c r="B4" s="9">
        <v>1</v>
      </c>
      <c r="C4" s="10" t="s">
        <v>7</v>
      </c>
      <c r="D4" s="10" t="s">
        <v>8</v>
      </c>
      <c r="E4" s="10" t="s">
        <v>9</v>
      </c>
      <c r="F4" s="10" t="s">
        <v>10</v>
      </c>
      <c r="G4" s="36"/>
      <c r="H4" s="11">
        <f>+G4*12</f>
        <v>0</v>
      </c>
    </row>
    <row r="5" spans="1:9">
      <c r="A5" s="41"/>
      <c r="B5" s="9">
        <v>2</v>
      </c>
      <c r="C5" s="10" t="s">
        <v>11</v>
      </c>
      <c r="D5" s="10" t="s">
        <v>8</v>
      </c>
      <c r="E5" s="10" t="s">
        <v>12</v>
      </c>
      <c r="F5" s="10" t="s">
        <v>13</v>
      </c>
      <c r="G5" s="36"/>
      <c r="H5" s="11">
        <f t="shared" ref="H5:H10" si="0">+G5*12</f>
        <v>0</v>
      </c>
    </row>
    <row r="6" spans="1:9">
      <c r="A6" s="41"/>
      <c r="B6" s="9">
        <v>3</v>
      </c>
      <c r="C6" s="10" t="s">
        <v>14</v>
      </c>
      <c r="D6" s="10" t="s">
        <v>8</v>
      </c>
      <c r="E6" s="10" t="s">
        <v>15</v>
      </c>
      <c r="F6" s="10" t="s">
        <v>16</v>
      </c>
      <c r="G6" s="36"/>
      <c r="H6" s="11">
        <f t="shared" si="0"/>
        <v>0</v>
      </c>
    </row>
    <row r="7" spans="1:9">
      <c r="A7" s="41"/>
      <c r="B7" s="9">
        <v>4</v>
      </c>
      <c r="C7" s="10" t="s">
        <v>14</v>
      </c>
      <c r="D7" s="10" t="s">
        <v>8</v>
      </c>
      <c r="E7" s="10" t="s">
        <v>17</v>
      </c>
      <c r="F7" s="10" t="s">
        <v>16</v>
      </c>
      <c r="G7" s="36"/>
      <c r="H7" s="11">
        <f t="shared" si="0"/>
        <v>0</v>
      </c>
    </row>
    <row r="8" spans="1:9">
      <c r="A8" s="41"/>
      <c r="B8" s="9">
        <v>5</v>
      </c>
      <c r="C8" s="10" t="s">
        <v>18</v>
      </c>
      <c r="D8" s="10" t="s">
        <v>19</v>
      </c>
      <c r="E8" s="10" t="s">
        <v>20</v>
      </c>
      <c r="F8" s="10" t="s">
        <v>21</v>
      </c>
      <c r="G8" s="36"/>
      <c r="H8" s="11">
        <f t="shared" si="0"/>
        <v>0</v>
      </c>
    </row>
    <row r="9" spans="1:9">
      <c r="A9" s="41"/>
      <c r="B9" s="9">
        <v>6</v>
      </c>
      <c r="C9" s="10" t="s">
        <v>22</v>
      </c>
      <c r="D9" s="10" t="s">
        <v>19</v>
      </c>
      <c r="E9" s="10" t="s">
        <v>22</v>
      </c>
      <c r="F9" s="10" t="s">
        <v>21</v>
      </c>
      <c r="G9" s="36"/>
      <c r="H9" s="11">
        <f t="shared" si="0"/>
        <v>0</v>
      </c>
    </row>
    <row r="10" spans="1:9">
      <c r="A10" s="41"/>
      <c r="B10" s="9">
        <v>7</v>
      </c>
      <c r="C10" s="10" t="s">
        <v>23</v>
      </c>
      <c r="D10" s="10" t="s">
        <v>8</v>
      </c>
      <c r="E10" s="10" t="s">
        <v>24</v>
      </c>
      <c r="F10" s="10" t="s">
        <v>25</v>
      </c>
      <c r="G10" s="36"/>
      <c r="H10" s="11">
        <f t="shared" si="0"/>
        <v>0</v>
      </c>
    </row>
    <row r="11" spans="1:9">
      <c r="G11" s="12">
        <f>SUM(G4:G10)</f>
        <v>0</v>
      </c>
      <c r="H11" s="12">
        <f>SUM(H4:H10)</f>
        <v>0</v>
      </c>
    </row>
    <row r="12" spans="1:9">
      <c r="B12" s="6" t="s">
        <v>111</v>
      </c>
      <c r="C12" s="1"/>
      <c r="D12" s="1"/>
      <c r="E12" s="1"/>
      <c r="F12" s="1"/>
    </row>
    <row r="13" spans="1:9">
      <c r="A13" s="31" t="s">
        <v>109</v>
      </c>
      <c r="B13" s="7" t="s">
        <v>26</v>
      </c>
      <c r="C13" s="7" t="s">
        <v>3</v>
      </c>
      <c r="D13" s="7" t="s">
        <v>4</v>
      </c>
      <c r="E13" s="7" t="s">
        <v>5</v>
      </c>
      <c r="F13" s="7" t="s">
        <v>6</v>
      </c>
      <c r="G13" s="8" t="s">
        <v>2</v>
      </c>
      <c r="H13" s="8" t="s">
        <v>1</v>
      </c>
    </row>
    <row r="14" spans="1:9">
      <c r="A14" s="42">
        <v>2</v>
      </c>
      <c r="B14" s="9">
        <v>8</v>
      </c>
      <c r="C14" s="10" t="s">
        <v>31</v>
      </c>
      <c r="D14" s="10" t="s">
        <v>8</v>
      </c>
      <c r="E14" s="10" t="s">
        <v>32</v>
      </c>
      <c r="F14" s="10" t="s">
        <v>16</v>
      </c>
      <c r="G14" s="36"/>
      <c r="H14" s="11">
        <f>+G14*12</f>
        <v>0</v>
      </c>
    </row>
    <row r="15" spans="1:9">
      <c r="A15" s="43"/>
      <c r="B15" s="9">
        <v>9</v>
      </c>
      <c r="C15" s="10" t="s">
        <v>33</v>
      </c>
      <c r="D15" s="10" t="s">
        <v>39</v>
      </c>
      <c r="E15" s="10" t="s">
        <v>34</v>
      </c>
      <c r="F15" s="10" t="s">
        <v>16</v>
      </c>
      <c r="G15" s="36"/>
      <c r="H15" s="11">
        <f>+G15*12</f>
        <v>0</v>
      </c>
    </row>
    <row r="16" spans="1:9" ht="25.5">
      <c r="A16" s="43"/>
      <c r="B16" s="9">
        <v>10</v>
      </c>
      <c r="C16" s="10" t="s">
        <v>11</v>
      </c>
      <c r="D16" s="10" t="s">
        <v>19</v>
      </c>
      <c r="E16" s="10" t="s">
        <v>34</v>
      </c>
      <c r="F16" s="10" t="s">
        <v>40</v>
      </c>
      <c r="G16" s="36"/>
      <c r="H16" s="11">
        <f>+G16*12</f>
        <v>0</v>
      </c>
    </row>
    <row r="17" spans="1:8">
      <c r="A17" s="43"/>
      <c r="B17" s="9">
        <v>11</v>
      </c>
      <c r="C17" s="10" t="s">
        <v>11</v>
      </c>
      <c r="D17" s="10" t="s">
        <v>19</v>
      </c>
      <c r="E17" s="10" t="s">
        <v>35</v>
      </c>
      <c r="F17" s="10" t="s">
        <v>36</v>
      </c>
      <c r="G17" s="36"/>
      <c r="H17" s="11">
        <f>+G17*12</f>
        <v>0</v>
      </c>
    </row>
    <row r="18" spans="1:8">
      <c r="A18" s="44"/>
      <c r="B18" s="9">
        <v>12</v>
      </c>
      <c r="C18" s="10" t="s">
        <v>37</v>
      </c>
      <c r="D18" s="10" t="s">
        <v>19</v>
      </c>
      <c r="E18" s="10" t="s">
        <v>24</v>
      </c>
      <c r="F18" s="10" t="s">
        <v>38</v>
      </c>
      <c r="G18" s="36"/>
      <c r="H18" s="11">
        <f>+G18*12</f>
        <v>0</v>
      </c>
    </row>
    <row r="19" spans="1:8">
      <c r="G19" s="12">
        <f>SUM(G14:G18)</f>
        <v>0</v>
      </c>
      <c r="H19" s="12">
        <f>SUM(H14:H18)</f>
        <v>0</v>
      </c>
    </row>
    <row r="20" spans="1:8">
      <c r="B20" s="6" t="s">
        <v>112</v>
      </c>
      <c r="C20" s="1"/>
      <c r="D20" s="1"/>
      <c r="E20" s="1"/>
      <c r="F20" s="1"/>
    </row>
    <row r="21" spans="1:8">
      <c r="A21" s="31" t="s">
        <v>109</v>
      </c>
      <c r="B21" s="7" t="s">
        <v>26</v>
      </c>
      <c r="C21" s="7" t="s">
        <v>3</v>
      </c>
      <c r="D21" s="7" t="s">
        <v>4</v>
      </c>
      <c r="E21" s="7" t="s">
        <v>5</v>
      </c>
      <c r="F21" s="7" t="s">
        <v>6</v>
      </c>
      <c r="G21" s="8" t="s">
        <v>2</v>
      </c>
      <c r="H21" s="8" t="s">
        <v>1</v>
      </c>
    </row>
    <row r="22" spans="1:8">
      <c r="A22" s="42">
        <v>3</v>
      </c>
      <c r="B22" s="9">
        <v>13</v>
      </c>
      <c r="C22" s="10" t="s">
        <v>33</v>
      </c>
      <c r="D22" s="10" t="s">
        <v>8</v>
      </c>
      <c r="E22" s="10" t="s">
        <v>12</v>
      </c>
      <c r="F22" s="10" t="s">
        <v>41</v>
      </c>
      <c r="G22" s="36"/>
      <c r="H22" s="11">
        <f>+G22*12</f>
        <v>0</v>
      </c>
    </row>
    <row r="23" spans="1:8">
      <c r="A23" s="43"/>
      <c r="B23" s="9">
        <f>+B22+1</f>
        <v>14</v>
      </c>
      <c r="C23" s="10" t="s">
        <v>11</v>
      </c>
      <c r="D23" s="10" t="s">
        <v>8</v>
      </c>
      <c r="E23" s="10" t="s">
        <v>42</v>
      </c>
      <c r="F23" s="10">
        <v>67759</v>
      </c>
      <c r="G23" s="36"/>
      <c r="H23" s="11">
        <f t="shared" ref="H23:H34" si="1">+G23*12</f>
        <v>0</v>
      </c>
    </row>
    <row r="24" spans="1:8">
      <c r="A24" s="43"/>
      <c r="B24" s="9">
        <f t="shared" ref="B24:B34" si="2">+B23+1</f>
        <v>15</v>
      </c>
      <c r="C24" s="10" t="s">
        <v>43</v>
      </c>
      <c r="D24" s="10" t="s">
        <v>8</v>
      </c>
      <c r="E24" s="10" t="s">
        <v>44</v>
      </c>
      <c r="F24" s="10" t="s">
        <v>45</v>
      </c>
      <c r="G24" s="36"/>
      <c r="H24" s="11">
        <f t="shared" si="1"/>
        <v>0</v>
      </c>
    </row>
    <row r="25" spans="1:8">
      <c r="A25" s="43"/>
      <c r="B25" s="9">
        <f t="shared" si="2"/>
        <v>16</v>
      </c>
      <c r="C25" s="10" t="s">
        <v>43</v>
      </c>
      <c r="D25" s="10" t="s">
        <v>8</v>
      </c>
      <c r="E25" s="10" t="s">
        <v>46</v>
      </c>
      <c r="F25" s="10" t="s">
        <v>47</v>
      </c>
      <c r="G25" s="36"/>
      <c r="H25" s="11">
        <f t="shared" si="1"/>
        <v>0</v>
      </c>
    </row>
    <row r="26" spans="1:8">
      <c r="A26" s="43"/>
      <c r="B26" s="9">
        <f t="shared" si="2"/>
        <v>17</v>
      </c>
      <c r="C26" s="10" t="s">
        <v>48</v>
      </c>
      <c r="D26" s="10" t="s">
        <v>8</v>
      </c>
      <c r="E26" s="10" t="s">
        <v>48</v>
      </c>
      <c r="F26" s="10" t="s">
        <v>49</v>
      </c>
      <c r="G26" s="36"/>
      <c r="H26" s="11">
        <f t="shared" si="1"/>
        <v>0</v>
      </c>
    </row>
    <row r="27" spans="1:8" ht="25.5">
      <c r="A27" s="43"/>
      <c r="B27" s="9">
        <f t="shared" si="2"/>
        <v>18</v>
      </c>
      <c r="C27" s="10" t="s">
        <v>50</v>
      </c>
      <c r="D27" s="10" t="s">
        <v>51</v>
      </c>
      <c r="E27" s="10" t="s">
        <v>52</v>
      </c>
      <c r="F27" s="10" t="s">
        <v>53</v>
      </c>
      <c r="G27" s="36"/>
      <c r="H27" s="11">
        <f t="shared" si="1"/>
        <v>0</v>
      </c>
    </row>
    <row r="28" spans="1:8">
      <c r="A28" s="43"/>
      <c r="B28" s="9">
        <f t="shared" si="2"/>
        <v>19</v>
      </c>
      <c r="C28" s="10" t="s">
        <v>54</v>
      </c>
      <c r="D28" s="10" t="s">
        <v>8</v>
      </c>
      <c r="E28" s="10" t="s">
        <v>54</v>
      </c>
      <c r="F28" s="10" t="s">
        <v>55</v>
      </c>
      <c r="G28" s="36"/>
      <c r="H28" s="11">
        <f t="shared" si="1"/>
        <v>0</v>
      </c>
    </row>
    <row r="29" spans="1:8">
      <c r="A29" s="43"/>
      <c r="B29" s="9">
        <f t="shared" si="2"/>
        <v>20</v>
      </c>
      <c r="C29" s="10" t="s">
        <v>56</v>
      </c>
      <c r="D29" s="10" t="s">
        <v>8</v>
      </c>
      <c r="E29" s="10" t="s">
        <v>57</v>
      </c>
      <c r="F29" s="10">
        <v>193548</v>
      </c>
      <c r="G29" s="36"/>
      <c r="H29" s="11">
        <f t="shared" si="1"/>
        <v>0</v>
      </c>
    </row>
    <row r="30" spans="1:8">
      <c r="A30" s="43"/>
      <c r="B30" s="9">
        <f t="shared" si="2"/>
        <v>21</v>
      </c>
      <c r="C30" s="10" t="s">
        <v>56</v>
      </c>
      <c r="D30" s="10" t="s">
        <v>8</v>
      </c>
      <c r="E30" s="10" t="s">
        <v>58</v>
      </c>
      <c r="F30" s="10">
        <v>193549</v>
      </c>
      <c r="G30" s="36"/>
      <c r="H30" s="11">
        <f t="shared" si="1"/>
        <v>0</v>
      </c>
    </row>
    <row r="31" spans="1:8" ht="25.5">
      <c r="A31" s="43"/>
      <c r="B31" s="9">
        <f t="shared" si="2"/>
        <v>22</v>
      </c>
      <c r="C31" s="10" t="s">
        <v>56</v>
      </c>
      <c r="D31" s="10" t="s">
        <v>8</v>
      </c>
      <c r="E31" s="10" t="s">
        <v>59</v>
      </c>
      <c r="F31" s="10">
        <v>193550</v>
      </c>
      <c r="G31" s="36"/>
      <c r="H31" s="11">
        <f t="shared" si="1"/>
        <v>0</v>
      </c>
    </row>
    <row r="32" spans="1:8">
      <c r="A32" s="43"/>
      <c r="B32" s="9">
        <f t="shared" si="2"/>
        <v>23</v>
      </c>
      <c r="C32" s="10" t="s">
        <v>60</v>
      </c>
      <c r="D32" s="10" t="s">
        <v>8</v>
      </c>
      <c r="E32" s="10" t="s">
        <v>61</v>
      </c>
      <c r="F32" s="10" t="s">
        <v>62</v>
      </c>
      <c r="G32" s="36"/>
      <c r="H32" s="11">
        <f t="shared" si="1"/>
        <v>0</v>
      </c>
    </row>
    <row r="33" spans="1:8">
      <c r="A33" s="43"/>
      <c r="B33" s="9">
        <f t="shared" si="2"/>
        <v>24</v>
      </c>
      <c r="C33" s="10" t="s">
        <v>63</v>
      </c>
      <c r="D33" s="10" t="s">
        <v>8</v>
      </c>
      <c r="E33" s="10" t="s">
        <v>11</v>
      </c>
      <c r="F33" s="10" t="s">
        <v>16</v>
      </c>
      <c r="G33" s="36"/>
      <c r="H33" s="11">
        <f t="shared" si="1"/>
        <v>0</v>
      </c>
    </row>
    <row r="34" spans="1:8">
      <c r="A34" s="44"/>
      <c r="B34" s="9">
        <f t="shared" si="2"/>
        <v>25</v>
      </c>
      <c r="C34" s="10" t="s">
        <v>64</v>
      </c>
      <c r="D34" s="10" t="s">
        <v>65</v>
      </c>
      <c r="E34" s="10" t="s">
        <v>64</v>
      </c>
      <c r="F34" s="10" t="s">
        <v>66</v>
      </c>
      <c r="G34" s="36"/>
      <c r="H34" s="11">
        <f t="shared" si="1"/>
        <v>0</v>
      </c>
    </row>
    <row r="35" spans="1:8">
      <c r="G35" s="12">
        <f>SUM(G22:G34)</f>
        <v>0</v>
      </c>
      <c r="H35" s="12">
        <f>SUM(H22:H34)</f>
        <v>0</v>
      </c>
    </row>
    <row r="36" spans="1:8">
      <c r="B36" s="6" t="s">
        <v>113</v>
      </c>
      <c r="C36" s="1"/>
      <c r="D36" s="1"/>
      <c r="E36" s="1"/>
      <c r="G36" s="2"/>
      <c r="H36" s="2"/>
    </row>
    <row r="37" spans="1:8">
      <c r="A37" s="31" t="s">
        <v>109</v>
      </c>
      <c r="B37" s="7" t="s">
        <v>26</v>
      </c>
      <c r="C37" s="7" t="s">
        <v>3</v>
      </c>
      <c r="D37" s="7" t="s">
        <v>4</v>
      </c>
      <c r="E37" s="7" t="s">
        <v>5</v>
      </c>
      <c r="F37" s="7" t="s">
        <v>6</v>
      </c>
      <c r="G37" s="8" t="s">
        <v>2</v>
      </c>
      <c r="H37" s="8" t="s">
        <v>1</v>
      </c>
    </row>
    <row r="38" spans="1:8">
      <c r="A38" s="42">
        <v>4</v>
      </c>
      <c r="B38" s="9">
        <v>26</v>
      </c>
      <c r="C38" s="10" t="s">
        <v>11</v>
      </c>
      <c r="D38" s="10" t="s">
        <v>8</v>
      </c>
      <c r="E38" s="10" t="s">
        <v>42</v>
      </c>
      <c r="F38" s="10" t="s">
        <v>16</v>
      </c>
      <c r="G38" s="36"/>
      <c r="H38" s="11">
        <f t="shared" ref="H38:H47" si="3">+G38*12</f>
        <v>0</v>
      </c>
    </row>
    <row r="39" spans="1:8">
      <c r="A39" s="43"/>
      <c r="B39" s="9">
        <f>+B38+1</f>
        <v>27</v>
      </c>
      <c r="C39" s="10" t="s">
        <v>11</v>
      </c>
      <c r="D39" s="10" t="s">
        <v>65</v>
      </c>
      <c r="E39" s="10" t="s">
        <v>35</v>
      </c>
      <c r="F39" s="10" t="s">
        <v>72</v>
      </c>
      <c r="G39" s="36"/>
      <c r="H39" s="11">
        <f t="shared" si="3"/>
        <v>0</v>
      </c>
    </row>
    <row r="40" spans="1:8">
      <c r="A40" s="43"/>
      <c r="B40" s="9">
        <f t="shared" ref="B40:B47" si="4">+B39+1</f>
        <v>28</v>
      </c>
      <c r="C40" s="10" t="s">
        <v>11</v>
      </c>
      <c r="D40" s="10" t="s">
        <v>8</v>
      </c>
      <c r="E40" s="10" t="s">
        <v>73</v>
      </c>
      <c r="F40" s="10">
        <v>67174</v>
      </c>
      <c r="G40" s="36"/>
      <c r="H40" s="11">
        <f t="shared" si="3"/>
        <v>0</v>
      </c>
    </row>
    <row r="41" spans="1:8">
      <c r="A41" s="43"/>
      <c r="B41" s="9">
        <f t="shared" si="4"/>
        <v>29</v>
      </c>
      <c r="C41" s="10" t="s">
        <v>11</v>
      </c>
      <c r="D41" s="10" t="s">
        <v>8</v>
      </c>
      <c r="E41" s="10" t="s">
        <v>74</v>
      </c>
      <c r="F41" s="10">
        <v>67175</v>
      </c>
      <c r="G41" s="36"/>
      <c r="H41" s="11">
        <f t="shared" si="3"/>
        <v>0</v>
      </c>
    </row>
    <row r="42" spans="1:8">
      <c r="A42" s="43"/>
      <c r="B42" s="9">
        <f t="shared" si="4"/>
        <v>30</v>
      </c>
      <c r="C42" s="10" t="s">
        <v>11</v>
      </c>
      <c r="D42" s="10" t="s">
        <v>8</v>
      </c>
      <c r="E42" s="10" t="s">
        <v>75</v>
      </c>
      <c r="F42" s="10">
        <v>67176</v>
      </c>
      <c r="G42" s="36"/>
      <c r="H42" s="11">
        <f t="shared" si="3"/>
        <v>0</v>
      </c>
    </row>
    <row r="43" spans="1:8">
      <c r="A43" s="43"/>
      <c r="B43" s="9">
        <f t="shared" si="4"/>
        <v>31</v>
      </c>
      <c r="C43" s="10" t="s">
        <v>11</v>
      </c>
      <c r="D43" s="10" t="s">
        <v>8</v>
      </c>
      <c r="E43" s="10" t="s">
        <v>76</v>
      </c>
      <c r="F43" s="10">
        <v>67177</v>
      </c>
      <c r="G43" s="36"/>
      <c r="H43" s="11">
        <f t="shared" si="3"/>
        <v>0</v>
      </c>
    </row>
    <row r="44" spans="1:8">
      <c r="A44" s="43"/>
      <c r="B44" s="9">
        <f t="shared" si="4"/>
        <v>32</v>
      </c>
      <c r="C44" s="10" t="s">
        <v>77</v>
      </c>
      <c r="D44" s="10" t="s">
        <v>8</v>
      </c>
      <c r="E44" s="10" t="s">
        <v>77</v>
      </c>
      <c r="F44" s="10" t="s">
        <v>78</v>
      </c>
      <c r="G44" s="36"/>
      <c r="H44" s="11">
        <f t="shared" si="3"/>
        <v>0</v>
      </c>
    </row>
    <row r="45" spans="1:8">
      <c r="A45" s="43"/>
      <c r="B45" s="9">
        <f t="shared" si="4"/>
        <v>33</v>
      </c>
      <c r="C45" s="10" t="s">
        <v>79</v>
      </c>
      <c r="D45" s="10" t="s">
        <v>8</v>
      </c>
      <c r="E45" s="10" t="s">
        <v>79</v>
      </c>
      <c r="F45" s="10" t="s">
        <v>80</v>
      </c>
      <c r="G45" s="36"/>
      <c r="H45" s="11">
        <f t="shared" si="3"/>
        <v>0</v>
      </c>
    </row>
    <row r="46" spans="1:8">
      <c r="A46" s="43"/>
      <c r="B46" s="9">
        <f t="shared" si="4"/>
        <v>34</v>
      </c>
      <c r="C46" s="10" t="s">
        <v>60</v>
      </c>
      <c r="D46" s="10" t="s">
        <v>8</v>
      </c>
      <c r="E46" s="10" t="s">
        <v>81</v>
      </c>
      <c r="F46" s="10">
        <v>35306</v>
      </c>
      <c r="G46" s="36"/>
      <c r="H46" s="11">
        <f t="shared" si="3"/>
        <v>0</v>
      </c>
    </row>
    <row r="47" spans="1:8">
      <c r="A47" s="44"/>
      <c r="B47" s="9">
        <f t="shared" si="4"/>
        <v>35</v>
      </c>
      <c r="C47" s="10" t="s">
        <v>60</v>
      </c>
      <c r="D47" s="10" t="s">
        <v>8</v>
      </c>
      <c r="E47" s="10" t="s">
        <v>81</v>
      </c>
      <c r="F47" s="10">
        <v>35307</v>
      </c>
      <c r="G47" s="36"/>
      <c r="H47" s="11">
        <f t="shared" si="3"/>
        <v>0</v>
      </c>
    </row>
    <row r="48" spans="1:8">
      <c r="G48" s="12">
        <f>SUM(G38:G47)</f>
        <v>0</v>
      </c>
      <c r="H48" s="12">
        <f>SUM(H38:H47)</f>
        <v>0</v>
      </c>
    </row>
    <row r="50" spans="1:9">
      <c r="B50" s="6" t="s">
        <v>114</v>
      </c>
      <c r="C50" s="1"/>
      <c r="D50" s="1"/>
      <c r="E50" s="1"/>
    </row>
    <row r="51" spans="1:9">
      <c r="A51" s="31" t="s">
        <v>109</v>
      </c>
      <c r="B51" s="7" t="s">
        <v>26</v>
      </c>
      <c r="C51" s="7" t="s">
        <v>3</v>
      </c>
      <c r="D51" s="7" t="s">
        <v>4</v>
      </c>
      <c r="E51" s="7" t="s">
        <v>5</v>
      </c>
      <c r="F51" s="7" t="s">
        <v>6</v>
      </c>
      <c r="G51" s="8" t="s">
        <v>2</v>
      </c>
      <c r="H51" s="8" t="s">
        <v>1</v>
      </c>
    </row>
    <row r="52" spans="1:9">
      <c r="A52" s="42">
        <v>5</v>
      </c>
      <c r="B52" s="9">
        <v>36</v>
      </c>
      <c r="C52" s="10" t="s">
        <v>82</v>
      </c>
      <c r="D52" s="10" t="s">
        <v>8</v>
      </c>
      <c r="E52" s="10" t="s">
        <v>83</v>
      </c>
      <c r="F52" s="10" t="s">
        <v>84</v>
      </c>
      <c r="G52" s="36"/>
      <c r="H52" s="11">
        <f t="shared" ref="H52:H54" si="5">+G52*12</f>
        <v>0</v>
      </c>
    </row>
    <row r="53" spans="1:9">
      <c r="A53" s="43"/>
      <c r="B53" s="9">
        <f>+B52+1</f>
        <v>37</v>
      </c>
      <c r="C53" s="10" t="s">
        <v>85</v>
      </c>
      <c r="D53" s="10" t="s">
        <v>8</v>
      </c>
      <c r="E53" s="10" t="s">
        <v>86</v>
      </c>
      <c r="F53" s="10" t="s">
        <v>87</v>
      </c>
      <c r="G53" s="36"/>
      <c r="H53" s="11">
        <f t="shared" si="5"/>
        <v>0</v>
      </c>
    </row>
    <row r="54" spans="1:9">
      <c r="A54" s="44"/>
      <c r="B54" s="9">
        <f>+B53+1</f>
        <v>38</v>
      </c>
      <c r="C54" s="10" t="s">
        <v>77</v>
      </c>
      <c r="D54" s="10" t="s">
        <v>8</v>
      </c>
      <c r="E54" s="10" t="s">
        <v>77</v>
      </c>
      <c r="F54" s="10" t="s">
        <v>88</v>
      </c>
      <c r="G54" s="36"/>
      <c r="H54" s="11">
        <f t="shared" si="5"/>
        <v>0</v>
      </c>
    </row>
    <row r="55" spans="1:9">
      <c r="G55" s="12">
        <f>SUM(G52:G54)</f>
        <v>0</v>
      </c>
      <c r="H55" s="12">
        <f>SUM(H52:H54)</f>
        <v>0</v>
      </c>
    </row>
    <row r="57" spans="1:9">
      <c r="B57" s="6" t="s">
        <v>115</v>
      </c>
      <c r="C57" s="1"/>
      <c r="D57" s="1"/>
      <c r="E57" s="1"/>
    </row>
    <row r="58" spans="1:9">
      <c r="A58" s="31" t="s">
        <v>109</v>
      </c>
      <c r="B58" s="7" t="s">
        <v>26</v>
      </c>
      <c r="C58" s="7" t="s">
        <v>3</v>
      </c>
      <c r="D58" s="7" t="s">
        <v>4</v>
      </c>
      <c r="E58" s="7" t="s">
        <v>5</v>
      </c>
      <c r="F58" s="7" t="s">
        <v>6</v>
      </c>
      <c r="G58" s="8" t="s">
        <v>2</v>
      </c>
      <c r="H58" s="8" t="s">
        <v>1</v>
      </c>
    </row>
    <row r="59" spans="1:9">
      <c r="A59" s="42">
        <v>6</v>
      </c>
      <c r="B59" s="9">
        <v>39</v>
      </c>
      <c r="C59" s="10" t="s">
        <v>89</v>
      </c>
      <c r="D59" s="10" t="s">
        <v>8</v>
      </c>
      <c r="E59" s="10" t="s">
        <v>90</v>
      </c>
      <c r="F59" s="10" t="s">
        <v>91</v>
      </c>
      <c r="G59" s="36"/>
      <c r="H59" s="11">
        <f t="shared" ref="H59:H61" si="6">+G59*12</f>
        <v>0</v>
      </c>
    </row>
    <row r="60" spans="1:9" ht="25.5">
      <c r="A60" s="43"/>
      <c r="B60" s="9">
        <v>40</v>
      </c>
      <c r="C60" s="10" t="s">
        <v>89</v>
      </c>
      <c r="D60" s="10" t="s">
        <v>8</v>
      </c>
      <c r="E60" s="10" t="s">
        <v>92</v>
      </c>
      <c r="F60" s="10" t="s">
        <v>93</v>
      </c>
      <c r="G60" s="36"/>
      <c r="H60" s="11">
        <f t="shared" si="6"/>
        <v>0</v>
      </c>
    </row>
    <row r="61" spans="1:9">
      <c r="A61" s="44"/>
      <c r="B61" s="9">
        <v>41</v>
      </c>
      <c r="C61" s="10" t="s">
        <v>50</v>
      </c>
      <c r="D61" s="10" t="s">
        <v>8</v>
      </c>
      <c r="E61" s="10" t="s">
        <v>94</v>
      </c>
      <c r="F61" s="10" t="s">
        <v>16</v>
      </c>
      <c r="G61" s="36"/>
      <c r="H61" s="11">
        <f t="shared" si="6"/>
        <v>0</v>
      </c>
    </row>
    <row r="62" spans="1:9">
      <c r="G62" s="12">
        <f>SUM(G59:G61)</f>
        <v>0</v>
      </c>
      <c r="H62" s="12">
        <f>SUM(H59:H61)</f>
        <v>0</v>
      </c>
    </row>
    <row r="64" spans="1:9">
      <c r="A64" s="31" t="s">
        <v>109</v>
      </c>
      <c r="B64" s="7" t="s">
        <v>26</v>
      </c>
      <c r="C64" s="7" t="s">
        <v>3</v>
      </c>
      <c r="D64" s="7" t="s">
        <v>4</v>
      </c>
      <c r="E64" s="7" t="s">
        <v>5</v>
      </c>
      <c r="F64" s="7" t="s">
        <v>6</v>
      </c>
      <c r="G64" s="7" t="s">
        <v>0</v>
      </c>
      <c r="H64" s="8" t="s">
        <v>2</v>
      </c>
      <c r="I64" s="8" t="s">
        <v>1</v>
      </c>
    </row>
    <row r="65" spans="1:9">
      <c r="A65" s="41">
        <v>7</v>
      </c>
      <c r="B65" s="9">
        <v>42</v>
      </c>
      <c r="C65" s="10" t="s">
        <v>95</v>
      </c>
      <c r="D65" s="10" t="s">
        <v>65</v>
      </c>
      <c r="E65" s="10" t="s">
        <v>96</v>
      </c>
      <c r="F65" s="10">
        <v>14709</v>
      </c>
      <c r="G65" s="10" t="s">
        <v>16</v>
      </c>
      <c r="H65" s="36"/>
      <c r="I65" s="11">
        <f t="shared" ref="I65:I75" si="7">+H65*12</f>
        <v>0</v>
      </c>
    </row>
    <row r="66" spans="1:9">
      <c r="A66" s="41"/>
      <c r="B66" s="9">
        <f>+B65+1</f>
        <v>43</v>
      </c>
      <c r="C66" s="10" t="s">
        <v>33</v>
      </c>
      <c r="D66" s="10" t="s">
        <v>65</v>
      </c>
      <c r="E66" s="10" t="s">
        <v>12</v>
      </c>
      <c r="F66" s="10" t="s">
        <v>97</v>
      </c>
      <c r="G66" s="10" t="s">
        <v>16</v>
      </c>
      <c r="H66" s="36"/>
      <c r="I66" s="11">
        <f t="shared" si="7"/>
        <v>0</v>
      </c>
    </row>
    <row r="67" spans="1:9">
      <c r="A67" s="41"/>
      <c r="B67" s="9">
        <f t="shared" ref="B67:B75" si="8">+B66+1</f>
        <v>44</v>
      </c>
      <c r="C67" s="10" t="s">
        <v>98</v>
      </c>
      <c r="D67" s="10" t="s">
        <v>8</v>
      </c>
      <c r="E67" s="10" t="s">
        <v>99</v>
      </c>
      <c r="F67" s="10">
        <v>33788</v>
      </c>
      <c r="G67" s="10" t="s">
        <v>100</v>
      </c>
      <c r="H67" s="36"/>
      <c r="I67" s="11">
        <f t="shared" si="7"/>
        <v>0</v>
      </c>
    </row>
    <row r="68" spans="1:9">
      <c r="A68" s="41"/>
      <c r="B68" s="9">
        <f t="shared" si="8"/>
        <v>45</v>
      </c>
      <c r="C68" s="10" t="s">
        <v>43</v>
      </c>
      <c r="D68" s="10" t="s">
        <v>8</v>
      </c>
      <c r="E68" s="10" t="s">
        <v>17</v>
      </c>
      <c r="F68" s="10" t="s">
        <v>101</v>
      </c>
      <c r="G68" s="10" t="s">
        <v>16</v>
      </c>
      <c r="H68" s="36"/>
      <c r="I68" s="11">
        <f t="shared" si="7"/>
        <v>0</v>
      </c>
    </row>
    <row r="69" spans="1:9">
      <c r="A69" s="41"/>
      <c r="B69" s="9">
        <f t="shared" si="8"/>
        <v>46</v>
      </c>
      <c r="C69" s="10" t="s">
        <v>48</v>
      </c>
      <c r="D69" s="10" t="s">
        <v>19</v>
      </c>
      <c r="E69" s="10" t="s">
        <v>48</v>
      </c>
      <c r="F69" s="10">
        <v>6983</v>
      </c>
      <c r="G69" s="10" t="s">
        <v>102</v>
      </c>
      <c r="H69" s="36"/>
      <c r="I69" s="11">
        <f t="shared" si="7"/>
        <v>0</v>
      </c>
    </row>
    <row r="70" spans="1:9">
      <c r="A70" s="41"/>
      <c r="B70" s="9">
        <f t="shared" si="8"/>
        <v>47</v>
      </c>
      <c r="C70" s="10" t="s">
        <v>64</v>
      </c>
      <c r="D70" s="10" t="s">
        <v>8</v>
      </c>
      <c r="E70" s="10" t="s">
        <v>64</v>
      </c>
      <c r="F70" s="10">
        <v>20317</v>
      </c>
      <c r="G70" s="10" t="s">
        <v>103</v>
      </c>
      <c r="H70" s="36"/>
      <c r="I70" s="11">
        <f t="shared" si="7"/>
        <v>0</v>
      </c>
    </row>
    <row r="71" spans="1:9">
      <c r="A71" s="41"/>
      <c r="B71" s="9">
        <f t="shared" si="8"/>
        <v>48</v>
      </c>
      <c r="C71" s="10" t="s">
        <v>64</v>
      </c>
      <c r="D71" s="10" t="s">
        <v>8</v>
      </c>
      <c r="E71" s="10" t="s">
        <v>64</v>
      </c>
      <c r="F71" s="10">
        <v>20318</v>
      </c>
      <c r="G71" s="10" t="s">
        <v>103</v>
      </c>
      <c r="H71" s="36"/>
      <c r="I71" s="11">
        <f t="shared" si="7"/>
        <v>0</v>
      </c>
    </row>
    <row r="72" spans="1:9">
      <c r="A72" s="41"/>
      <c r="B72" s="9">
        <f t="shared" si="8"/>
        <v>49</v>
      </c>
      <c r="C72" s="10" t="s">
        <v>64</v>
      </c>
      <c r="D72" s="10" t="s">
        <v>8</v>
      </c>
      <c r="E72" s="10" t="s">
        <v>64</v>
      </c>
      <c r="F72" s="10">
        <v>20319</v>
      </c>
      <c r="G72" s="10" t="s">
        <v>103</v>
      </c>
      <c r="H72" s="36"/>
      <c r="I72" s="11">
        <f t="shared" si="7"/>
        <v>0</v>
      </c>
    </row>
    <row r="73" spans="1:9">
      <c r="A73" s="41"/>
      <c r="B73" s="9">
        <f t="shared" si="8"/>
        <v>50</v>
      </c>
      <c r="C73" s="10" t="s">
        <v>64</v>
      </c>
      <c r="D73" s="10" t="s">
        <v>8</v>
      </c>
      <c r="E73" s="10" t="s">
        <v>64</v>
      </c>
      <c r="F73" s="10">
        <v>20320</v>
      </c>
      <c r="G73" s="10" t="s">
        <v>103</v>
      </c>
      <c r="H73" s="36"/>
      <c r="I73" s="11">
        <f t="shared" si="7"/>
        <v>0</v>
      </c>
    </row>
    <row r="74" spans="1:9">
      <c r="A74" s="41"/>
      <c r="B74" s="9">
        <f t="shared" si="8"/>
        <v>51</v>
      </c>
      <c r="C74" s="10" t="s">
        <v>64</v>
      </c>
      <c r="D74" s="10" t="s">
        <v>8</v>
      </c>
      <c r="E74" s="10" t="s">
        <v>64</v>
      </c>
      <c r="F74" s="10">
        <v>20321</v>
      </c>
      <c r="G74" s="10" t="s">
        <v>103</v>
      </c>
      <c r="H74" s="36"/>
      <c r="I74" s="11">
        <f t="shared" si="7"/>
        <v>0</v>
      </c>
    </row>
    <row r="75" spans="1:9">
      <c r="A75" s="41"/>
      <c r="B75" s="9">
        <f t="shared" si="8"/>
        <v>52</v>
      </c>
      <c r="C75" s="10" t="s">
        <v>60</v>
      </c>
      <c r="D75" s="10" t="s">
        <v>8</v>
      </c>
      <c r="E75" s="10" t="s">
        <v>104</v>
      </c>
      <c r="F75" s="10">
        <v>53048</v>
      </c>
      <c r="G75" s="10" t="s">
        <v>105</v>
      </c>
      <c r="H75" s="36"/>
      <c r="I75" s="11">
        <f t="shared" si="7"/>
        <v>0</v>
      </c>
    </row>
    <row r="76" spans="1:9">
      <c r="H76" s="12">
        <f>SUM(H65:H75)</f>
        <v>0</v>
      </c>
      <c r="I76" s="12">
        <f>SUM(I65:I75)</f>
        <v>0</v>
      </c>
    </row>
    <row r="78" spans="1:9">
      <c r="G78" s="32" t="s">
        <v>116</v>
      </c>
      <c r="H78" s="33">
        <f>+H76+G62+G55+G48+G35+G19+G11</f>
        <v>0</v>
      </c>
      <c r="I78" s="33">
        <f>+I76+H62+H55+H48+H35+H19+H11</f>
        <v>0</v>
      </c>
    </row>
  </sheetData>
  <mergeCells count="8">
    <mergeCell ref="A1:I1"/>
    <mergeCell ref="A4:A10"/>
    <mergeCell ref="A65:A75"/>
    <mergeCell ref="A59:A61"/>
    <mergeCell ref="A52:A54"/>
    <mergeCell ref="A38:A47"/>
    <mergeCell ref="A22:A34"/>
    <mergeCell ref="A14:A18"/>
  </mergeCells>
  <pageMargins left="0.511811024" right="0.511811024" top="0.78740157499999996" bottom="0.78740157499999996" header="0.31496062000000002" footer="0.31496062000000002"/>
  <pageSetup paperSize="9" scale="88" orientation="landscape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Elevadores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</dc:creator>
  <cp:lastModifiedBy>Pedro Sales</cp:lastModifiedBy>
  <cp:lastPrinted>2019-06-10T18:12:47Z</cp:lastPrinted>
  <dcterms:created xsi:type="dcterms:W3CDTF">2019-01-24T13:17:11Z</dcterms:created>
  <dcterms:modified xsi:type="dcterms:W3CDTF">2019-07-18T13:36:05Z</dcterms:modified>
</cp:coreProperties>
</file>