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phanie\Desktop\Residuos Final\"/>
    </mc:Choice>
  </mc:AlternateContent>
  <bookViews>
    <workbookView xWindow="0" yWindow="0" windowWidth="28800" windowHeight="12300"/>
  </bookViews>
  <sheets>
    <sheet name="Plan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H17" i="2"/>
  <c r="H16" i="2"/>
  <c r="H20" i="2"/>
  <c r="H24" i="2" l="1"/>
  <c r="H25" i="2" s="1"/>
  <c r="H21" i="2"/>
  <c r="H18" i="2" l="1"/>
  <c r="H22" i="2"/>
  <c r="K26" i="2"/>
  <c r="J26" i="2"/>
  <c r="J28" i="2" s="1"/>
  <c r="B29" i="2"/>
  <c r="C29" i="2" s="1"/>
  <c r="D29" i="2" s="1"/>
  <c r="B28" i="2"/>
  <c r="C28" i="2" s="1"/>
  <c r="D28" i="2" s="1"/>
  <c r="G27" i="2" l="1"/>
  <c r="B27" i="2" s="1"/>
  <c r="J29" i="2"/>
  <c r="J31" i="2" s="1"/>
  <c r="M37" i="2" l="1"/>
  <c r="M38" i="2" s="1"/>
  <c r="C27" i="2" l="1"/>
  <c r="D27" i="2" s="1"/>
</calcChain>
</file>

<file path=xl/sharedStrings.xml><?xml version="1.0" encoding="utf-8"?>
<sst xmlns="http://schemas.openxmlformats.org/spreadsheetml/2006/main" count="82" uniqueCount="76">
  <si>
    <t>RUIM</t>
  </si>
  <si>
    <t>Universidade Federal do Rio de Janeiro</t>
  </si>
  <si>
    <t>PRÓ-REITORIA DE GESTÃO E GOVERNANÇA - PR6</t>
  </si>
  <si>
    <t>EMPRESA:</t>
  </si>
  <si>
    <t>CONTRATO:</t>
  </si>
  <si>
    <t>MÊS/ANO:</t>
  </si>
  <si>
    <t>ASSINATURA E CARIMBO:</t>
  </si>
  <si>
    <t>DATA:</t>
  </si>
  <si>
    <t>Nota Obtida</t>
  </si>
  <si>
    <t>Total de Pontos</t>
  </si>
  <si>
    <t>NOTA</t>
  </si>
  <si>
    <t>RESULTADO</t>
  </si>
  <si>
    <t>% DE LIBERAÇÃO</t>
  </si>
  <si>
    <t>A</t>
  </si>
  <si>
    <t>B</t>
  </si>
  <si>
    <t>C</t>
  </si>
  <si>
    <t>D</t>
  </si>
  <si>
    <t>E</t>
  </si>
  <si>
    <r>
      <t>Valor mensal do contrato</t>
    </r>
    <r>
      <rPr>
        <vertAlign val="superscript"/>
        <sz val="9"/>
        <color indexed="8"/>
        <rFont val="Spranq eco sans"/>
        <family val="2"/>
      </rPr>
      <t xml:space="preserve"> </t>
    </r>
  </si>
  <si>
    <t>F</t>
  </si>
  <si>
    <t>Percentual de liberação</t>
  </si>
  <si>
    <t>G</t>
  </si>
  <si>
    <t>Valor liberado para Faturamento</t>
  </si>
  <si>
    <t>pag 01/02</t>
  </si>
  <si>
    <t>OCORRÊNCIAS OBSERVADAS EM RELAÇÃO À CONTRATADA – JUSTIFICATIVAS DA AVALIAÇÃO:</t>
  </si>
  <si>
    <t>CIENTE DO DIRETOR DA UNIDADE</t>
  </si>
  <si>
    <t>CIENTE DO FISCAL DO CONTRATO</t>
  </si>
  <si>
    <t>pag 02/02</t>
  </si>
  <si>
    <t>Este relatório resumo é obrigatório principalmente nos casos em que a fiscalização apontar falhas na execução do contrato.  Deve ser usado para relatar todas as falhas ocorridas durante a execução do objeto.</t>
  </si>
  <si>
    <t>Novembro/2.020</t>
  </si>
  <si>
    <t>ANEXO VI - Instrumento de Medição de Resultado (IMR)</t>
  </si>
  <si>
    <t>Coleta e destinação de Resíduos Extraordinários e Inertes - Campus CidUni, Campus PV e Unidades Isoladas e Campus SCS</t>
  </si>
  <si>
    <t>OBJETO:</t>
  </si>
  <si>
    <t>NOTA MAIOR OU IGUAL A 68 PONTOS</t>
  </si>
  <si>
    <t>NOTA ENTRE 67 E  65 PONTOS</t>
  </si>
  <si>
    <t>NOTA ENTRE 64 E 63 PONTOS</t>
  </si>
  <si>
    <t>NOTA ENTRE 62 E 61 PONTOS</t>
  </si>
  <si>
    <t xml:space="preserve">NOTA ENTRE 60 E 59 PONTOS </t>
  </si>
  <si>
    <t xml:space="preserve">NOTA ENTRE 58 E 57 PONTOS </t>
  </si>
  <si>
    <t>NOTA MENOR OU IGUAL A 56 PONTOS</t>
  </si>
  <si>
    <r>
      <t>Módulo 1 -</t>
    </r>
    <r>
      <rPr>
        <b/>
        <sz val="8"/>
        <color indexed="8"/>
        <rFont val="Spranq eco sans"/>
        <family val="2"/>
      </rPr>
      <t xml:space="preserve"> EQUIPAMENTOS E TÉCNICA</t>
    </r>
  </si>
  <si>
    <r>
      <t>Módulo 2 -</t>
    </r>
    <r>
      <rPr>
        <b/>
        <sz val="8"/>
        <color indexed="8"/>
        <rFont val="Spranq eco sans"/>
        <family val="2"/>
      </rPr>
      <t xml:space="preserve"> TEMPO DE RESPOSTA ÀS SOLICITAÇÕES DA CONTRATANTE</t>
    </r>
  </si>
  <si>
    <r>
      <t>Módulo 3 -</t>
    </r>
    <r>
      <rPr>
        <b/>
        <sz val="8"/>
        <color indexed="8"/>
        <rFont val="Spranq eco sans"/>
        <family val="2"/>
      </rPr>
      <t xml:space="preserve"> CUMPRIMENTO DO CRONOGRAMA</t>
    </r>
  </si>
  <si>
    <t>3.1</t>
  </si>
  <si>
    <t>QUANTIDADE DE COLETAS NÃO ATENDIDAS</t>
  </si>
  <si>
    <t>2.1</t>
  </si>
  <si>
    <t>2.2</t>
  </si>
  <si>
    <t xml:space="preserve">QUANTIDADE DE ATRASOS INJUSTIFICADOS NO TEMPO DE RESPOSTA </t>
  </si>
  <si>
    <t>1.1</t>
  </si>
  <si>
    <t>1.2</t>
  </si>
  <si>
    <t>1.3</t>
  </si>
  <si>
    <t>CAÇAMBAS</t>
  </si>
  <si>
    <t>CAMINHÃO</t>
  </si>
  <si>
    <t>UNIFORMES E EPI</t>
  </si>
  <si>
    <t>0 coletas</t>
  </si>
  <si>
    <t>1 coleta</t>
  </si>
  <si>
    <t>2 coletas</t>
  </si>
  <si>
    <t>3 coletas</t>
  </si>
  <si>
    <t>4 coletas</t>
  </si>
  <si>
    <t>5 ou mais coletas</t>
  </si>
  <si>
    <t>sim</t>
  </si>
  <si>
    <t>não</t>
  </si>
  <si>
    <t>1 atraso</t>
  </si>
  <si>
    <t>2 atrasos</t>
  </si>
  <si>
    <t>3 atrasos</t>
  </si>
  <si>
    <t>4 atrasos</t>
  </si>
  <si>
    <t>5 ou mais atrasos</t>
  </si>
  <si>
    <t>0 atrasos</t>
  </si>
  <si>
    <t>PONTUAÇÃO TOTAL DO MÓDULO</t>
  </si>
  <si>
    <t xml:space="preserve"> </t>
  </si>
  <si>
    <t>Avaliação correspondente</t>
  </si>
  <si>
    <t>Conformidade total</t>
  </si>
  <si>
    <t>Conformidade parcial</t>
  </si>
  <si>
    <t>Desconformidade</t>
  </si>
  <si>
    <t>Marcar na coluna "Avaliação correspondente" sua análise sobre o serviço prestado</t>
  </si>
  <si>
    <t>DEVOLUTIVA DOS MANIFESTOS DE RESÍDUOS EM MESMA QUANTIDADE DOS EMITIDOS PELA CONTRATANTE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</si>
</sst>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Spranq eco sans"/>
      <family val="2"/>
    </font>
    <font>
      <b/>
      <sz val="12"/>
      <name val="Spranq eco sans"/>
      <family val="2"/>
    </font>
    <font>
      <sz val="9"/>
      <color theme="1"/>
      <name val="Spranq eco sans"/>
      <family val="2"/>
    </font>
    <font>
      <b/>
      <sz val="10"/>
      <name val="Spranq eco sans"/>
      <family val="2"/>
    </font>
    <font>
      <sz val="9"/>
      <color indexed="8"/>
      <name val="Spranq eco sans"/>
      <family val="2"/>
    </font>
    <font>
      <b/>
      <u/>
      <sz val="9"/>
      <color indexed="8"/>
      <name val="Spranq eco sans"/>
      <family val="2"/>
    </font>
    <font>
      <b/>
      <sz val="9"/>
      <color indexed="8"/>
      <name val="Spranq eco sans"/>
      <family val="2"/>
    </font>
    <font>
      <b/>
      <sz val="7"/>
      <color indexed="8"/>
      <name val="Spranq eco sans"/>
      <family val="2"/>
    </font>
    <font>
      <sz val="9"/>
      <color theme="0"/>
      <name val="Spranq eco sans"/>
      <family val="2"/>
    </font>
    <font>
      <b/>
      <sz val="20"/>
      <color indexed="8"/>
      <name val="Spranq eco sans"/>
      <family val="2"/>
    </font>
    <font>
      <sz val="10"/>
      <color indexed="10"/>
      <name val="Arial"/>
      <family val="2"/>
    </font>
    <font>
      <b/>
      <sz val="7"/>
      <color theme="1"/>
      <name val="Spranq eco sans"/>
      <family val="2"/>
    </font>
    <font>
      <sz val="7"/>
      <color indexed="8"/>
      <name val="Spranq eco sans"/>
      <family val="2"/>
    </font>
    <font>
      <sz val="7"/>
      <color theme="1"/>
      <name val="Spranq eco sans"/>
      <family val="2"/>
    </font>
    <font>
      <vertAlign val="superscript"/>
      <sz val="9"/>
      <color indexed="8"/>
      <name val="Spranq eco sans"/>
      <family val="2"/>
    </font>
    <font>
      <sz val="6"/>
      <color theme="1"/>
      <name val="Spranq eco sans"/>
      <family val="2"/>
    </font>
    <font>
      <b/>
      <i/>
      <sz val="9"/>
      <color theme="1"/>
      <name val="Spranq eco sans"/>
      <family val="2"/>
    </font>
    <font>
      <b/>
      <sz val="9"/>
      <color theme="1"/>
      <name val="Spranq eco sans"/>
      <family val="2"/>
    </font>
    <font>
      <sz val="8"/>
      <color indexed="8"/>
      <name val="Spranq eco sans"/>
      <family val="2"/>
    </font>
    <font>
      <b/>
      <sz val="8"/>
      <color indexed="8"/>
      <name val="Spranq eco sans"/>
      <family val="2"/>
    </font>
    <font>
      <sz val="8"/>
      <color theme="1"/>
      <name val="Calibri"/>
      <family val="2"/>
      <scheme val="minor"/>
    </font>
    <font>
      <b/>
      <sz val="9"/>
      <color indexed="8"/>
      <name val="Spranq eco sans"/>
    </font>
    <font>
      <b/>
      <sz val="8"/>
      <color indexed="8"/>
      <name val="Spranq eco sans"/>
    </font>
    <font>
      <sz val="18"/>
      <color indexed="8"/>
      <name val="Spranq eco sans"/>
      <family val="2"/>
    </font>
    <font>
      <b/>
      <sz val="10"/>
      <color indexed="8"/>
      <name val="Spranq ec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194">
    <xf numFmtId="0" fontId="0" fillId="0" borderId="0" xfId="0"/>
    <xf numFmtId="0" fontId="5" fillId="0" borderId="0" xfId="0" applyFont="1" applyProtection="1"/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3" fontId="7" fillId="0" borderId="2" xfId="0" applyNumberFormat="1" applyFont="1" applyBorder="1" applyAlignment="1" applyProtection="1">
      <alignment horizontal="center" vertical="center"/>
    </xf>
    <xf numFmtId="0" fontId="13" fillId="0" borderId="0" xfId="0" applyFont="1" applyFill="1" applyBorder="1" applyAlignment="1" applyProtection="1"/>
    <xf numFmtId="0" fontId="5" fillId="0" borderId="0" xfId="0" applyFont="1" applyBorder="1" applyProtection="1"/>
    <xf numFmtId="0" fontId="14" fillId="0" borderId="33" xfId="0" applyFont="1" applyBorder="1" applyAlignment="1" applyProtection="1">
      <alignment horizontal="center" vertical="center"/>
    </xf>
    <xf numFmtId="3" fontId="10" fillId="0" borderId="21" xfId="0" applyNumberFormat="1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vertical="center"/>
    </xf>
    <xf numFmtId="3" fontId="7" fillId="0" borderId="0" xfId="0" applyNumberFormat="1" applyFont="1" applyBorder="1" applyAlignment="1" applyProtection="1">
      <alignment horizontal="center" vertical="center"/>
    </xf>
    <xf numFmtId="0" fontId="15" fillId="0" borderId="26" xfId="0" applyFont="1" applyBorder="1" applyAlignment="1" applyProtection="1">
      <alignment horizontal="center" vertical="center"/>
    </xf>
    <xf numFmtId="0" fontId="16" fillId="0" borderId="0" xfId="0" applyFont="1" applyFill="1" applyBorder="1" applyAlignment="1"/>
    <xf numFmtId="0" fontId="5" fillId="0" borderId="0" xfId="0" applyFont="1" applyFill="1" applyBorder="1" applyProtection="1"/>
    <xf numFmtId="0" fontId="15" fillId="0" borderId="22" xfId="0" applyFont="1" applyBorder="1" applyAlignment="1" applyProtection="1">
      <alignment horizontal="center" vertical="center"/>
    </xf>
    <xf numFmtId="3" fontId="7" fillId="0" borderId="0" xfId="0" applyNumberFormat="1" applyFont="1" applyBorder="1" applyAlignment="1" applyProtection="1">
      <alignment vertical="center"/>
    </xf>
    <xf numFmtId="3" fontId="9" fillId="0" borderId="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right"/>
    </xf>
    <xf numFmtId="0" fontId="19" fillId="0" borderId="0" xfId="0" applyFont="1" applyBorder="1" applyProtection="1"/>
    <xf numFmtId="0" fontId="5" fillId="0" borderId="0" xfId="0" applyFont="1" applyAlignment="1" applyProtection="1">
      <alignment horizontal="center"/>
    </xf>
    <xf numFmtId="0" fontId="20" fillId="0" borderId="0" xfId="0" applyFont="1" applyProtection="1"/>
    <xf numFmtId="0" fontId="5" fillId="0" borderId="6" xfId="0" applyFont="1" applyBorder="1" applyAlignment="1" applyProtection="1">
      <alignment vertical="top"/>
    </xf>
    <xf numFmtId="0" fontId="5" fillId="0" borderId="7" xfId="0" applyFont="1" applyBorder="1" applyAlignment="1" applyProtection="1">
      <alignment vertical="top"/>
    </xf>
    <xf numFmtId="0" fontId="18" fillId="0" borderId="8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vertical="top"/>
    </xf>
    <xf numFmtId="0" fontId="7" fillId="4" borderId="0" xfId="0" applyFont="1" applyFill="1" applyBorder="1" applyAlignment="1" applyProtection="1">
      <alignment horizontal="center" vertical="top"/>
      <protection locked="0"/>
    </xf>
    <xf numFmtId="0" fontId="7" fillId="4" borderId="7" xfId="0" applyFont="1" applyFill="1" applyBorder="1" applyAlignment="1" applyProtection="1">
      <alignment horizontal="center" vertical="top"/>
      <protection locked="0"/>
    </xf>
    <xf numFmtId="3" fontId="9" fillId="6" borderId="11" xfId="0" applyNumberFormat="1" applyFont="1" applyFill="1" applyBorder="1" applyAlignment="1" applyProtection="1">
      <alignment horizontal="center" vertical="center"/>
    </xf>
    <xf numFmtId="9" fontId="15" fillId="0" borderId="27" xfId="2" applyFont="1" applyBorder="1" applyAlignment="1" applyProtection="1">
      <alignment horizontal="center" vertical="center"/>
    </xf>
    <xf numFmtId="9" fontId="16" fillId="0" borderId="27" xfId="2" applyFont="1" applyBorder="1" applyAlignment="1" applyProtection="1">
      <alignment horizontal="center"/>
    </xf>
    <xf numFmtId="9" fontId="16" fillId="0" borderId="24" xfId="2" applyFont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top"/>
      <protection locked="0"/>
    </xf>
    <xf numFmtId="0" fontId="22" fillId="5" borderId="13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center" vertical="center"/>
    </xf>
    <xf numFmtId="0" fontId="22" fillId="0" borderId="40" xfId="0" applyFont="1" applyFill="1" applyBorder="1" applyAlignment="1" applyProtection="1">
      <alignment horizontal="center" vertical="center"/>
    </xf>
    <xf numFmtId="0" fontId="22" fillId="0" borderId="41" xfId="0" applyFont="1" applyFill="1" applyBorder="1" applyAlignment="1" applyProtection="1">
      <alignment horizontal="center" vertical="center"/>
    </xf>
    <xf numFmtId="0" fontId="22" fillId="0" borderId="14" xfId="0" applyFont="1" applyFill="1" applyBorder="1" applyAlignment="1" applyProtection="1">
      <alignment horizontal="center" vertical="center"/>
    </xf>
    <xf numFmtId="0" fontId="22" fillId="0" borderId="4" xfId="0" applyFont="1" applyFill="1" applyBorder="1" applyAlignment="1" applyProtection="1">
      <alignment horizontal="center" vertical="center"/>
    </xf>
    <xf numFmtId="0" fontId="21" fillId="0" borderId="33" xfId="0" applyFont="1" applyFill="1" applyBorder="1" applyAlignment="1" applyProtection="1">
      <alignment horizontal="center" vertical="center"/>
    </xf>
    <xf numFmtId="0" fontId="22" fillId="0" borderId="44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textRotation="90" wrapText="1"/>
    </xf>
    <xf numFmtId="0" fontId="22" fillId="4" borderId="4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3" fontId="7" fillId="0" borderId="45" xfId="0" applyNumberFormat="1" applyFont="1" applyBorder="1" applyAlignment="1" applyProtection="1">
      <alignment horizontal="center" vertical="center"/>
    </xf>
    <xf numFmtId="3" fontId="7" fillId="0" borderId="46" xfId="0" applyNumberFormat="1" applyFont="1" applyBorder="1" applyAlignment="1" applyProtection="1">
      <alignment horizontal="center" vertical="center"/>
    </xf>
    <xf numFmtId="3" fontId="9" fillId="0" borderId="7" xfId="0" applyNumberFormat="1" applyFont="1" applyBorder="1" applyAlignment="1" applyProtection="1">
      <alignment horizontal="center" vertical="center"/>
    </xf>
    <xf numFmtId="3" fontId="7" fillId="0" borderId="31" xfId="0" applyNumberFormat="1" applyFont="1" applyBorder="1" applyAlignment="1" applyProtection="1">
      <alignment horizontal="center" vertical="center"/>
    </xf>
    <xf numFmtId="3" fontId="7" fillId="2" borderId="31" xfId="0" applyNumberFormat="1" applyFont="1" applyFill="1" applyBorder="1" applyAlignment="1" applyProtection="1">
      <alignment horizontal="center" vertical="center"/>
    </xf>
    <xf numFmtId="0" fontId="22" fillId="0" borderId="41" xfId="0" applyFont="1" applyFill="1" applyBorder="1" applyAlignment="1" applyProtection="1">
      <alignment horizontal="center" vertical="center"/>
    </xf>
    <xf numFmtId="0" fontId="22" fillId="0" borderId="38" xfId="0" applyFont="1" applyFill="1" applyBorder="1" applyAlignment="1" applyProtection="1">
      <alignment horizontal="center" vertical="center"/>
    </xf>
    <xf numFmtId="0" fontId="22" fillId="0" borderId="14" xfId="0" applyFont="1" applyFill="1" applyBorder="1" applyAlignment="1" applyProtection="1">
      <alignment horizontal="center" vertical="center"/>
    </xf>
    <xf numFmtId="0" fontId="22" fillId="0" borderId="36" xfId="0" applyFont="1" applyFill="1" applyBorder="1" applyAlignment="1" applyProtection="1">
      <alignment horizontal="center" vertical="center"/>
    </xf>
    <xf numFmtId="0" fontId="22" fillId="4" borderId="35" xfId="0" applyFont="1" applyFill="1" applyBorder="1" applyAlignment="1" applyProtection="1">
      <alignment horizontal="center" vertical="center"/>
    </xf>
    <xf numFmtId="0" fontId="22" fillId="4" borderId="34" xfId="0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20" xfId="0" applyFont="1" applyBorder="1" applyAlignment="1" applyProtection="1">
      <alignment horizontal="center" vertical="center"/>
    </xf>
    <xf numFmtId="0" fontId="12" fillId="0" borderId="21" xfId="0" applyFont="1" applyBorder="1" applyAlignment="1" applyProtection="1">
      <alignment horizontal="center" vertical="center"/>
    </xf>
    <xf numFmtId="0" fontId="12" fillId="0" borderId="26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12" fillId="0" borderId="27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12" fillId="0" borderId="23" xfId="0" applyFont="1" applyBorder="1" applyAlignment="1" applyProtection="1">
      <alignment horizontal="center" vertical="center"/>
    </xf>
    <xf numFmtId="0" fontId="12" fillId="0" borderId="24" xfId="0" applyFont="1" applyBorder="1" applyAlignment="1" applyProtection="1">
      <alignment horizontal="center" vertical="center"/>
    </xf>
    <xf numFmtId="0" fontId="27" fillId="0" borderId="42" xfId="0" applyFont="1" applyFill="1" applyBorder="1" applyAlignment="1" applyProtection="1">
      <alignment horizontal="center" vertical="center"/>
    </xf>
    <xf numFmtId="0" fontId="27" fillId="0" borderId="43" xfId="0" applyFont="1" applyFill="1" applyBorder="1" applyAlignment="1" applyProtection="1">
      <alignment horizontal="center" vertical="center"/>
    </xf>
    <xf numFmtId="0" fontId="23" fillId="0" borderId="39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27" fillId="0" borderId="42" xfId="0" applyFont="1" applyFill="1" applyBorder="1" applyAlignment="1" applyProtection="1">
      <alignment horizontal="center" vertical="center" wrapText="1"/>
    </xf>
    <xf numFmtId="0" fontId="27" fillId="0" borderId="43" xfId="0" applyFont="1" applyFill="1" applyBorder="1" applyAlignment="1" applyProtection="1">
      <alignment horizontal="center" vertical="center" wrapText="1"/>
    </xf>
    <xf numFmtId="0" fontId="25" fillId="0" borderId="9" xfId="0" applyFont="1" applyFill="1" applyBorder="1" applyAlignment="1" applyProtection="1">
      <alignment horizontal="center" vertical="center"/>
    </xf>
    <xf numFmtId="0" fontId="25" fillId="0" borderId="10" xfId="0" applyFont="1" applyFill="1" applyBorder="1" applyAlignment="1" applyProtection="1">
      <alignment horizontal="center" vertical="center"/>
    </xf>
    <xf numFmtId="0" fontId="25" fillId="0" borderId="36" xfId="0" applyFont="1" applyFill="1" applyBorder="1" applyAlignment="1" applyProtection="1">
      <alignment horizontal="center" vertical="center"/>
    </xf>
    <xf numFmtId="0" fontId="9" fillId="4" borderId="3" xfId="0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center" vertical="center"/>
    </xf>
    <xf numFmtId="0" fontId="9" fillId="4" borderId="5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>
      <alignment horizontal="left"/>
    </xf>
    <xf numFmtId="9" fontId="24" fillId="4" borderId="28" xfId="2" applyFont="1" applyFill="1" applyBorder="1" applyAlignment="1" applyProtection="1">
      <alignment horizontal="center" vertical="center"/>
    </xf>
    <xf numFmtId="9" fontId="24" fillId="4" borderId="29" xfId="2" applyFont="1" applyFill="1" applyBorder="1" applyAlignment="1" applyProtection="1">
      <alignment horizontal="center" vertical="center"/>
    </xf>
    <xf numFmtId="0" fontId="16" fillId="0" borderId="23" xfId="0" applyFont="1" applyFill="1" applyBorder="1" applyAlignment="1">
      <alignment horizontal="left"/>
    </xf>
    <xf numFmtId="44" fontId="7" fillId="4" borderId="1" xfId="1" applyNumberFormat="1" applyFont="1" applyFill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center" vertical="center"/>
    </xf>
    <xf numFmtId="0" fontId="9" fillId="0" borderId="32" xfId="0" applyFont="1" applyBorder="1" applyAlignment="1" applyProtection="1">
      <alignment horizontal="center" vertical="center"/>
    </xf>
    <xf numFmtId="0" fontId="21" fillId="0" borderId="37" xfId="0" applyFont="1" applyBorder="1" applyAlignment="1" applyProtection="1">
      <alignment horizontal="left" vertical="center"/>
    </xf>
    <xf numFmtId="0" fontId="21" fillId="0" borderId="31" xfId="0" applyFont="1" applyBorder="1" applyAlignment="1" applyProtection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3" fontId="26" fillId="0" borderId="3" xfId="0" applyNumberFormat="1" applyFont="1" applyBorder="1" applyAlignment="1" applyProtection="1">
      <alignment horizontal="center" vertical="center"/>
    </xf>
    <xf numFmtId="3" fontId="26" fillId="0" borderId="4" xfId="0" applyNumberFormat="1" applyFont="1" applyBorder="1" applyAlignment="1" applyProtection="1">
      <alignment horizontal="center" vertical="center"/>
    </xf>
    <xf numFmtId="3" fontId="26" fillId="0" borderId="5" xfId="0" applyNumberFormat="1" applyFont="1" applyBorder="1" applyAlignment="1" applyProtection="1">
      <alignment horizontal="center" vertical="center"/>
    </xf>
    <xf numFmtId="3" fontId="26" fillId="0" borderId="16" xfId="0" applyNumberFormat="1" applyFont="1" applyBorder="1" applyAlignment="1" applyProtection="1">
      <alignment horizontal="center" vertical="center"/>
    </xf>
    <xf numFmtId="3" fontId="26" fillId="0" borderId="0" xfId="0" applyNumberFormat="1" applyFont="1" applyBorder="1" applyAlignment="1" applyProtection="1">
      <alignment horizontal="center" vertical="center"/>
    </xf>
    <xf numFmtId="3" fontId="26" fillId="0" borderId="25" xfId="0" applyNumberFormat="1" applyFont="1" applyBorder="1" applyAlignment="1" applyProtection="1">
      <alignment horizontal="center" vertical="center"/>
    </xf>
    <xf numFmtId="3" fontId="26" fillId="0" borderId="6" xfId="0" applyNumberFormat="1" applyFont="1" applyBorder="1" applyAlignment="1" applyProtection="1">
      <alignment horizontal="center" vertical="center"/>
    </xf>
    <xf numFmtId="3" fontId="26" fillId="0" borderId="7" xfId="0" applyNumberFormat="1" applyFont="1" applyBorder="1" applyAlignment="1" applyProtection="1">
      <alignment horizontal="center" vertical="center"/>
    </xf>
    <xf numFmtId="3" fontId="26" fillId="0" borderId="8" xfId="0" applyNumberFormat="1" applyFont="1" applyBorder="1" applyAlignment="1" applyProtection="1">
      <alignment horizontal="center" vertical="center"/>
    </xf>
    <xf numFmtId="0" fontId="25" fillId="0" borderId="9" xfId="0" applyFont="1" applyFill="1" applyBorder="1" applyAlignment="1" applyProtection="1">
      <alignment horizontal="center" vertical="center" wrapText="1"/>
    </xf>
    <xf numFmtId="0" fontId="25" fillId="0" borderId="10" xfId="0" applyFont="1" applyFill="1" applyBorder="1" applyAlignment="1" applyProtection="1">
      <alignment horizontal="center" vertical="center" wrapText="1"/>
    </xf>
    <xf numFmtId="0" fontId="25" fillId="0" borderId="36" xfId="0" applyFont="1" applyFill="1" applyBorder="1" applyAlignment="1" applyProtection="1">
      <alignment horizontal="center" vertical="center" wrapText="1"/>
    </xf>
    <xf numFmtId="0" fontId="7" fillId="4" borderId="33" xfId="0" applyFont="1" applyFill="1" applyBorder="1" applyAlignment="1" applyProtection="1">
      <alignment horizontal="center" vertical="top"/>
      <protection locked="0"/>
    </xf>
    <xf numFmtId="0" fontId="7" fillId="4" borderId="20" xfId="0" applyFont="1" applyFill="1" applyBorder="1" applyAlignment="1" applyProtection="1">
      <alignment horizontal="center" vertical="top"/>
      <protection locked="0"/>
    </xf>
    <xf numFmtId="0" fontId="7" fillId="4" borderId="26" xfId="0" applyFont="1" applyFill="1" applyBorder="1" applyAlignment="1" applyProtection="1">
      <alignment horizontal="center" vertical="top"/>
      <protection locked="0"/>
    </xf>
    <xf numFmtId="0" fontId="7" fillId="4" borderId="1" xfId="0" applyFont="1" applyFill="1" applyBorder="1" applyAlignment="1" applyProtection="1">
      <alignment horizontal="center" vertical="top"/>
      <protection locked="0"/>
    </xf>
    <xf numFmtId="0" fontId="7" fillId="4" borderId="22" xfId="0" applyFont="1" applyFill="1" applyBorder="1" applyAlignment="1" applyProtection="1">
      <alignment horizontal="center" vertical="top"/>
      <protection locked="0"/>
    </xf>
    <xf numFmtId="0" fontId="7" fillId="4" borderId="23" xfId="0" applyFont="1" applyFill="1" applyBorder="1" applyAlignment="1" applyProtection="1">
      <alignment horizontal="center" vertical="top"/>
      <protection locked="0"/>
    </xf>
    <xf numFmtId="0" fontId="7" fillId="4" borderId="21" xfId="0" applyFont="1" applyFill="1" applyBorder="1" applyAlignment="1" applyProtection="1">
      <alignment horizontal="center" vertical="top"/>
      <protection locked="0"/>
    </xf>
    <xf numFmtId="0" fontId="7" fillId="4" borderId="27" xfId="0" applyFont="1" applyFill="1" applyBorder="1" applyAlignment="1" applyProtection="1">
      <alignment horizontal="center" vertical="top"/>
      <protection locked="0"/>
    </xf>
    <xf numFmtId="0" fontId="7" fillId="4" borderId="24" xfId="0" applyFont="1" applyFill="1" applyBorder="1" applyAlignment="1" applyProtection="1">
      <alignment horizontal="center" vertical="top"/>
      <protection locked="0"/>
    </xf>
    <xf numFmtId="0" fontId="7" fillId="4" borderId="3" xfId="0" applyFont="1" applyFill="1" applyBorder="1" applyAlignment="1" applyProtection="1">
      <alignment horizontal="center" vertical="top"/>
      <protection locked="0"/>
    </xf>
    <xf numFmtId="0" fontId="7" fillId="4" borderId="4" xfId="0" applyFont="1" applyFill="1" applyBorder="1" applyAlignment="1" applyProtection="1">
      <alignment horizontal="center" vertical="top"/>
      <protection locked="0"/>
    </xf>
    <xf numFmtId="0" fontId="7" fillId="4" borderId="38" xfId="0" applyFont="1" applyFill="1" applyBorder="1" applyAlignment="1" applyProtection="1">
      <alignment horizontal="center" vertical="top"/>
      <protection locked="0"/>
    </xf>
    <xf numFmtId="0" fontId="7" fillId="4" borderId="16" xfId="0" applyFont="1" applyFill="1" applyBorder="1" applyAlignment="1" applyProtection="1">
      <alignment horizontal="center" vertical="top"/>
      <protection locked="0"/>
    </xf>
    <xf numFmtId="0" fontId="7" fillId="4" borderId="0" xfId="0" applyFont="1" applyFill="1" applyBorder="1" applyAlignment="1" applyProtection="1">
      <alignment horizontal="center" vertical="top"/>
      <protection locked="0"/>
    </xf>
    <xf numFmtId="0" fontId="7" fillId="4" borderId="37" xfId="0" applyFont="1" applyFill="1" applyBorder="1" applyAlignment="1" applyProtection="1">
      <alignment horizontal="center" vertical="top"/>
      <protection locked="0"/>
    </xf>
    <xf numFmtId="0" fontId="7" fillId="4" borderId="6" xfId="0" applyFont="1" applyFill="1" applyBorder="1" applyAlignment="1" applyProtection="1">
      <alignment horizontal="center" vertical="top"/>
      <protection locked="0"/>
    </xf>
    <xf numFmtId="0" fontId="7" fillId="4" borderId="7" xfId="0" applyFont="1" applyFill="1" applyBorder="1" applyAlignment="1" applyProtection="1">
      <alignment horizontal="center" vertical="top"/>
      <protection locked="0"/>
    </xf>
    <xf numFmtId="0" fontId="7" fillId="4" borderId="34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/>
    </xf>
    <xf numFmtId="44" fontId="7" fillId="0" borderId="0" xfId="1" applyNumberFormat="1" applyFont="1" applyFill="1" applyBorder="1" applyAlignment="1" applyProtection="1">
      <alignment horizontal="right" vertical="center"/>
    </xf>
    <xf numFmtId="0" fontId="5" fillId="4" borderId="1" xfId="0" applyFont="1" applyFill="1" applyBorder="1" applyAlignment="1" applyProtection="1">
      <alignment horizontal="center"/>
    </xf>
    <xf numFmtId="0" fontId="20" fillId="0" borderId="9" xfId="0" applyFont="1" applyBorder="1" applyAlignment="1" applyProtection="1">
      <alignment horizontal="center" vertical="center"/>
    </xf>
    <xf numFmtId="0" fontId="20" fillId="0" borderId="1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top"/>
      <protection locked="0"/>
    </xf>
    <xf numFmtId="0" fontId="5" fillId="0" borderId="4" xfId="0" applyFont="1" applyBorder="1" applyAlignment="1" applyProtection="1">
      <alignment horizontal="left" vertical="top"/>
      <protection locked="0"/>
    </xf>
    <xf numFmtId="0" fontId="5" fillId="0" borderId="5" xfId="0" applyFont="1" applyBorder="1" applyAlignment="1" applyProtection="1">
      <alignment horizontal="left" vertical="top"/>
      <protection locked="0"/>
    </xf>
    <xf numFmtId="0" fontId="5" fillId="0" borderId="16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25" xfId="0" applyFont="1" applyBorder="1" applyAlignment="1" applyProtection="1">
      <alignment horizontal="left" vertical="top"/>
      <protection locked="0"/>
    </xf>
    <xf numFmtId="0" fontId="14" fillId="0" borderId="20" xfId="0" applyFont="1" applyBorder="1" applyAlignment="1" applyProtection="1">
      <alignment horizontal="center" vertical="center"/>
    </xf>
    <xf numFmtId="0" fontId="21" fillId="5" borderId="9" xfId="0" applyFont="1" applyFill="1" applyBorder="1" applyAlignment="1" applyProtection="1">
      <alignment horizontal="left" vertical="center" wrapText="1"/>
    </xf>
    <xf numFmtId="0" fontId="21" fillId="5" borderId="10" xfId="0" applyFont="1" applyFill="1" applyBorder="1" applyAlignment="1" applyProtection="1">
      <alignment horizontal="left" vertical="center" wrapText="1"/>
    </xf>
    <xf numFmtId="0" fontId="21" fillId="5" borderId="36" xfId="0" applyFont="1" applyFill="1" applyBorder="1" applyAlignment="1" applyProtection="1">
      <alignment horizontal="left" vertical="center" wrapText="1"/>
    </xf>
    <xf numFmtId="0" fontId="21" fillId="5" borderId="9" xfId="0" applyFont="1" applyFill="1" applyBorder="1" applyAlignment="1" applyProtection="1">
      <alignment horizontal="left" vertical="center"/>
    </xf>
    <xf numFmtId="0" fontId="21" fillId="5" borderId="10" xfId="0" applyFont="1" applyFill="1" applyBorder="1" applyAlignment="1" applyProtection="1">
      <alignment horizontal="left" vertical="center"/>
    </xf>
    <xf numFmtId="0" fontId="21" fillId="5" borderId="36" xfId="0" applyFont="1" applyFill="1" applyBorder="1" applyAlignment="1" applyProtection="1">
      <alignment horizontal="left" vertical="center"/>
    </xf>
    <xf numFmtId="0" fontId="21" fillId="0" borderId="10" xfId="0" applyFont="1" applyFill="1" applyBorder="1" applyAlignment="1" applyProtection="1">
      <alignment horizontal="left" vertical="center" wrapText="1"/>
    </xf>
    <xf numFmtId="0" fontId="21" fillId="0" borderId="36" xfId="0" applyFont="1" applyFill="1" applyBorder="1" applyAlignment="1" applyProtection="1">
      <alignment horizontal="left" vertical="center" wrapText="1"/>
    </xf>
    <xf numFmtId="0" fontId="9" fillId="0" borderId="16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left" vertical="center"/>
    </xf>
    <xf numFmtId="0" fontId="22" fillId="0" borderId="13" xfId="0" applyFont="1" applyBorder="1" applyAlignment="1" applyProtection="1">
      <alignment horizontal="left" vertical="center"/>
    </xf>
    <xf numFmtId="0" fontId="9" fillId="0" borderId="13" xfId="0" applyFont="1" applyBorder="1" applyAlignment="1" applyProtection="1">
      <alignment horizontal="left" vertical="center"/>
      <protection locked="0"/>
    </xf>
    <xf numFmtId="0" fontId="9" fillId="0" borderId="15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 applyProtection="1">
      <alignment horizontal="center" vertical="center" textRotation="90"/>
    </xf>
    <xf numFmtId="0" fontId="9" fillId="4" borderId="0" xfId="0" applyFont="1" applyFill="1" applyBorder="1" applyAlignment="1" applyProtection="1">
      <alignment horizontal="center" vertical="center" textRotation="90"/>
    </xf>
    <xf numFmtId="3" fontId="7" fillId="0" borderId="47" xfId="0" applyNumberFormat="1" applyFont="1" applyBorder="1" applyAlignment="1" applyProtection="1">
      <alignment horizontal="center" vertical="center"/>
    </xf>
    <xf numFmtId="3" fontId="7" fillId="0" borderId="48" xfId="0" applyNumberFormat="1" applyFont="1" applyBorder="1" applyAlignment="1" applyProtection="1">
      <alignment horizontal="center" vertical="center"/>
    </xf>
    <xf numFmtId="0" fontId="21" fillId="0" borderId="10" xfId="0" applyFont="1" applyFill="1" applyBorder="1" applyAlignment="1" applyProtection="1">
      <alignment horizontal="center" vertical="center"/>
    </xf>
    <xf numFmtId="0" fontId="21" fillId="0" borderId="3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10" xfId="0" applyFont="1" applyFill="1" applyBorder="1" applyAlignment="1" applyProtection="1">
      <alignment horizontal="center" vertical="center"/>
    </xf>
    <xf numFmtId="0" fontId="22" fillId="5" borderId="14" xfId="0" applyFont="1" applyFill="1" applyBorder="1" applyAlignment="1" applyProtection="1">
      <alignment horizontal="center" vertical="center"/>
    </xf>
    <xf numFmtId="0" fontId="22" fillId="5" borderId="36" xfId="0" applyFont="1" applyFill="1" applyBorder="1" applyAlignment="1" applyProtection="1">
      <alignment horizontal="center" vertical="center"/>
    </xf>
    <xf numFmtId="164" fontId="3" fillId="0" borderId="3" xfId="3" applyFont="1" applyBorder="1" applyAlignment="1" applyProtection="1">
      <alignment horizontal="center" wrapText="1"/>
    </xf>
    <xf numFmtId="164" fontId="3" fillId="0" borderId="6" xfId="3" applyFont="1" applyBorder="1" applyAlignment="1" applyProtection="1">
      <alignment horizontal="center" wrapText="1"/>
    </xf>
    <xf numFmtId="0" fontId="4" fillId="3" borderId="4" xfId="4" applyFont="1" applyFill="1" applyBorder="1" applyAlignment="1" applyProtection="1">
      <alignment horizontal="center" vertical="center"/>
    </xf>
    <xf numFmtId="0" fontId="4" fillId="3" borderId="5" xfId="4" applyFont="1" applyFill="1" applyBorder="1" applyAlignment="1" applyProtection="1">
      <alignment horizontal="center" vertical="center"/>
    </xf>
    <xf numFmtId="0" fontId="6" fillId="3" borderId="7" xfId="4" applyFont="1" applyFill="1" applyBorder="1" applyAlignment="1" applyProtection="1">
      <alignment horizontal="center" vertical="center"/>
    </xf>
    <xf numFmtId="0" fontId="6" fillId="3" borderId="8" xfId="4" applyFont="1" applyFill="1" applyBorder="1" applyAlignment="1" applyProtection="1">
      <alignment horizontal="center" vertical="center"/>
    </xf>
    <xf numFmtId="0" fontId="8" fillId="4" borderId="9" xfId="0" applyFont="1" applyFill="1" applyBorder="1" applyAlignment="1" applyProtection="1">
      <alignment horizontal="center" vertical="center"/>
    </xf>
    <xf numFmtId="0" fontId="8" fillId="4" borderId="10" xfId="0" applyFont="1" applyFill="1" applyBorder="1" applyAlignment="1" applyProtection="1">
      <alignment horizontal="center" vertical="center"/>
    </xf>
    <xf numFmtId="0" fontId="8" fillId="4" borderId="11" xfId="0" applyFont="1" applyFill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left" vertical="center"/>
      <protection locked="0"/>
    </xf>
    <xf numFmtId="0" fontId="21" fillId="0" borderId="10" xfId="0" applyFont="1" applyBorder="1" applyAlignment="1" applyProtection="1">
      <alignment horizontal="left" vertical="center"/>
      <protection locked="0"/>
    </xf>
    <xf numFmtId="0" fontId="21" fillId="0" borderId="11" xfId="0" applyFont="1" applyBorder="1" applyAlignment="1" applyProtection="1">
      <alignment horizontal="left" vertical="center"/>
      <protection locked="0"/>
    </xf>
  </cellXfs>
  <cellStyles count="5">
    <cellStyle name="Moeda" xfId="1" builtinId="4"/>
    <cellStyle name="Moeda 2" xfId="3"/>
    <cellStyle name="Normal" xfId="0" builtinId="0"/>
    <cellStyle name="Normal 2" xfId="4"/>
    <cellStyle name="Porcentagem" xfId="2" builtinId="5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2" dropStyle="combo" dx="16" fmlaLink="$Z$31" fmlaRange="$AA$31:$AA$32" noThreeD="1" sel="1" val="0"/>
</file>

<file path=xl/ctrlProps/ctrlProp2.xml><?xml version="1.0" encoding="utf-8"?>
<formControlPr xmlns="http://schemas.microsoft.com/office/spreadsheetml/2009/9/main" objectType="Drop" dropLines="3" dropStyle="combo" dx="16" fmlaLink="$Z$16" fmlaRange="$AA$16:$AA$18" noThreeD="1" sel="1" val="0"/>
</file>

<file path=xl/ctrlProps/ctrlProp3.xml><?xml version="1.0" encoding="utf-8"?>
<formControlPr xmlns="http://schemas.microsoft.com/office/spreadsheetml/2009/9/main" objectType="Drop" dropLines="3" dropStyle="combo" dx="16" fmlaLink="$Z$17" fmlaRange="$AA$16:$AA$18" noThreeD="1" sel="1" val="0"/>
</file>

<file path=xl/ctrlProps/ctrlProp4.xml><?xml version="1.0" encoding="utf-8"?>
<formControlPr xmlns="http://schemas.microsoft.com/office/spreadsheetml/2009/9/main" objectType="Drop" dropLines="3" dropStyle="combo" dx="16" fmlaLink="$Z$18" fmlaRange="$AA$16:$AA$18" noThreeD="1" sel="1" val="0"/>
</file>

<file path=xl/ctrlProps/ctrlProp5.xml><?xml version="1.0" encoding="utf-8"?>
<formControlPr xmlns="http://schemas.microsoft.com/office/spreadsheetml/2009/9/main" objectType="Drop" dropLines="6" dropStyle="combo" dx="16" fmlaLink="$Z$34" fmlaRange="$AA$34:$AA$39" noThreeD="1" sel="1" val="0"/>
</file>

<file path=xl/ctrlProps/ctrlProp6.xml><?xml version="1.0" encoding="utf-8"?>
<formControlPr xmlns="http://schemas.microsoft.com/office/spreadsheetml/2009/9/main" objectType="Drop" dropLines="6" dropStyle="combo" dx="16" fmlaLink="$Z$20" fmlaRange="$AA$20:$AA$25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13892</xdr:colOff>
      <xdr:row>1</xdr:row>
      <xdr:rowOff>1569</xdr:rowOff>
    </xdr:from>
    <xdr:to>
      <xdr:col>3</xdr:col>
      <xdr:colOff>190500</xdr:colOff>
      <xdr:row>2</xdr:row>
      <xdr:rowOff>180974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9667" y="68244"/>
          <a:ext cx="786208" cy="4080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20</xdr:row>
          <xdr:rowOff>66675</xdr:rowOff>
        </xdr:from>
        <xdr:to>
          <xdr:col>7</xdr:col>
          <xdr:colOff>1</xdr:colOff>
          <xdr:row>20</xdr:row>
          <xdr:rowOff>285750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14</xdr:row>
          <xdr:rowOff>76200</xdr:rowOff>
        </xdr:from>
        <xdr:to>
          <xdr:col>6</xdr:col>
          <xdr:colOff>1362075</xdr:colOff>
          <xdr:row>14</xdr:row>
          <xdr:rowOff>295275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57150</xdr:rowOff>
        </xdr:from>
        <xdr:to>
          <xdr:col>7</xdr:col>
          <xdr:colOff>1</xdr:colOff>
          <xdr:row>15</xdr:row>
          <xdr:rowOff>276225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16</xdr:row>
          <xdr:rowOff>57150</xdr:rowOff>
        </xdr:from>
        <xdr:to>
          <xdr:col>7</xdr:col>
          <xdr:colOff>9526</xdr:colOff>
          <xdr:row>16</xdr:row>
          <xdr:rowOff>276225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66675</xdr:rowOff>
        </xdr:from>
        <xdr:to>
          <xdr:col>6</xdr:col>
          <xdr:colOff>1362075</xdr:colOff>
          <xdr:row>19</xdr:row>
          <xdr:rowOff>285750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23</xdr:row>
          <xdr:rowOff>85725</xdr:rowOff>
        </xdr:from>
        <xdr:to>
          <xdr:col>7</xdr:col>
          <xdr:colOff>1</xdr:colOff>
          <xdr:row>23</xdr:row>
          <xdr:rowOff>304800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116"/>
  <sheetViews>
    <sheetView tabSelected="1" zoomScale="80" zoomScaleNormal="80" workbookViewId="0">
      <selection activeCell="U24" sqref="U24"/>
    </sheetView>
  </sheetViews>
  <sheetFormatPr defaultRowHeight="12"/>
  <cols>
    <col min="1" max="1" width="1.5703125" style="1" customWidth="1"/>
    <col min="2" max="2" width="5.7109375" style="1" customWidth="1"/>
    <col min="3" max="5" width="9.140625" style="1"/>
    <col min="6" max="6" width="15" style="1" customWidth="1"/>
    <col min="7" max="7" width="20.5703125" style="1" customWidth="1"/>
    <col min="8" max="8" width="7.5703125" style="1" customWidth="1"/>
    <col min="9" max="9" width="7.28515625" style="1" customWidth="1"/>
    <col min="10" max="10" width="7.5703125" style="1" hidden="1" customWidth="1"/>
    <col min="11" max="11" width="24.28515625" style="1" customWidth="1"/>
    <col min="12" max="12" width="0.85546875" style="20" customWidth="1"/>
    <col min="13" max="13" width="5.5703125" style="1" customWidth="1"/>
    <col min="14" max="14" width="10.5703125" style="1" customWidth="1"/>
    <col min="15" max="17" width="9.140625" style="1"/>
    <col min="18" max="18" width="9" style="1" customWidth="1"/>
    <col min="19" max="19" width="9.140625" style="1" hidden="1" customWidth="1"/>
    <col min="20" max="20" width="13" style="1" hidden="1" customWidth="1"/>
    <col min="21" max="24" width="9.140625" style="1"/>
    <col min="25" max="26" width="0" style="1" hidden="1" customWidth="1"/>
    <col min="27" max="27" width="27.28515625" style="1" hidden="1" customWidth="1"/>
    <col min="28" max="28" width="0" style="1" hidden="1" customWidth="1"/>
    <col min="29" max="258" width="9.140625" style="1"/>
    <col min="259" max="259" width="9.42578125" style="1" customWidth="1"/>
    <col min="260" max="262" width="9.140625" style="1"/>
    <col min="263" max="263" width="11" style="1" customWidth="1"/>
    <col min="264" max="264" width="9.42578125" style="1" customWidth="1"/>
    <col min="265" max="265" width="11.5703125" style="1" customWidth="1"/>
    <col min="266" max="266" width="10.28515625" style="1" customWidth="1"/>
    <col min="267" max="267" width="9.140625" style="1"/>
    <col min="268" max="268" width="0.85546875" style="1" customWidth="1"/>
    <col min="269" max="269" width="5.5703125" style="1" customWidth="1"/>
    <col min="270" max="270" width="10.5703125" style="1" customWidth="1"/>
    <col min="271" max="275" width="9.140625" style="1"/>
    <col min="276" max="276" width="13" style="1" customWidth="1"/>
    <col min="277" max="514" width="9.140625" style="1"/>
    <col min="515" max="515" width="9.42578125" style="1" customWidth="1"/>
    <col min="516" max="518" width="9.140625" style="1"/>
    <col min="519" max="519" width="11" style="1" customWidth="1"/>
    <col min="520" max="520" width="9.42578125" style="1" customWidth="1"/>
    <col min="521" max="521" width="11.5703125" style="1" customWidth="1"/>
    <col min="522" max="522" width="10.28515625" style="1" customWidth="1"/>
    <col min="523" max="523" width="9.140625" style="1"/>
    <col min="524" max="524" width="0.85546875" style="1" customWidth="1"/>
    <col min="525" max="525" width="5.5703125" style="1" customWidth="1"/>
    <col min="526" max="526" width="10.5703125" style="1" customWidth="1"/>
    <col min="527" max="531" width="9.140625" style="1"/>
    <col min="532" max="532" width="13" style="1" customWidth="1"/>
    <col min="533" max="770" width="9.140625" style="1"/>
    <col min="771" max="771" width="9.42578125" style="1" customWidth="1"/>
    <col min="772" max="774" width="9.140625" style="1"/>
    <col min="775" max="775" width="11" style="1" customWidth="1"/>
    <col min="776" max="776" width="9.42578125" style="1" customWidth="1"/>
    <col min="777" max="777" width="11.5703125" style="1" customWidth="1"/>
    <col min="778" max="778" width="10.28515625" style="1" customWidth="1"/>
    <col min="779" max="779" width="9.140625" style="1"/>
    <col min="780" max="780" width="0.85546875" style="1" customWidth="1"/>
    <col min="781" max="781" width="5.5703125" style="1" customWidth="1"/>
    <col min="782" max="782" width="10.5703125" style="1" customWidth="1"/>
    <col min="783" max="787" width="9.140625" style="1"/>
    <col min="788" max="788" width="13" style="1" customWidth="1"/>
    <col min="789" max="1026" width="9.140625" style="1"/>
    <col min="1027" max="1027" width="9.42578125" style="1" customWidth="1"/>
    <col min="1028" max="1030" width="9.140625" style="1"/>
    <col min="1031" max="1031" width="11" style="1" customWidth="1"/>
    <col min="1032" max="1032" width="9.42578125" style="1" customWidth="1"/>
    <col min="1033" max="1033" width="11.5703125" style="1" customWidth="1"/>
    <col min="1034" max="1034" width="10.28515625" style="1" customWidth="1"/>
    <col min="1035" max="1035" width="9.140625" style="1"/>
    <col min="1036" max="1036" width="0.85546875" style="1" customWidth="1"/>
    <col min="1037" max="1037" width="5.5703125" style="1" customWidth="1"/>
    <col min="1038" max="1038" width="10.5703125" style="1" customWidth="1"/>
    <col min="1039" max="1043" width="9.140625" style="1"/>
    <col min="1044" max="1044" width="13" style="1" customWidth="1"/>
    <col min="1045" max="1282" width="9.140625" style="1"/>
    <col min="1283" max="1283" width="9.42578125" style="1" customWidth="1"/>
    <col min="1284" max="1286" width="9.140625" style="1"/>
    <col min="1287" max="1287" width="11" style="1" customWidth="1"/>
    <col min="1288" max="1288" width="9.42578125" style="1" customWidth="1"/>
    <col min="1289" max="1289" width="11.5703125" style="1" customWidth="1"/>
    <col min="1290" max="1290" width="10.28515625" style="1" customWidth="1"/>
    <col min="1291" max="1291" width="9.140625" style="1"/>
    <col min="1292" max="1292" width="0.85546875" style="1" customWidth="1"/>
    <col min="1293" max="1293" width="5.5703125" style="1" customWidth="1"/>
    <col min="1294" max="1294" width="10.5703125" style="1" customWidth="1"/>
    <col min="1295" max="1299" width="9.140625" style="1"/>
    <col min="1300" max="1300" width="13" style="1" customWidth="1"/>
    <col min="1301" max="1538" width="9.140625" style="1"/>
    <col min="1539" max="1539" width="9.42578125" style="1" customWidth="1"/>
    <col min="1540" max="1542" width="9.140625" style="1"/>
    <col min="1543" max="1543" width="11" style="1" customWidth="1"/>
    <col min="1544" max="1544" width="9.42578125" style="1" customWidth="1"/>
    <col min="1545" max="1545" width="11.5703125" style="1" customWidth="1"/>
    <col min="1546" max="1546" width="10.28515625" style="1" customWidth="1"/>
    <col min="1547" max="1547" width="9.140625" style="1"/>
    <col min="1548" max="1548" width="0.85546875" style="1" customWidth="1"/>
    <col min="1549" max="1549" width="5.5703125" style="1" customWidth="1"/>
    <col min="1550" max="1550" width="10.5703125" style="1" customWidth="1"/>
    <col min="1551" max="1555" width="9.140625" style="1"/>
    <col min="1556" max="1556" width="13" style="1" customWidth="1"/>
    <col min="1557" max="1794" width="9.140625" style="1"/>
    <col min="1795" max="1795" width="9.42578125" style="1" customWidth="1"/>
    <col min="1796" max="1798" width="9.140625" style="1"/>
    <col min="1799" max="1799" width="11" style="1" customWidth="1"/>
    <col min="1800" max="1800" width="9.42578125" style="1" customWidth="1"/>
    <col min="1801" max="1801" width="11.5703125" style="1" customWidth="1"/>
    <col min="1802" max="1802" width="10.28515625" style="1" customWidth="1"/>
    <col min="1803" max="1803" width="9.140625" style="1"/>
    <col min="1804" max="1804" width="0.85546875" style="1" customWidth="1"/>
    <col min="1805" max="1805" width="5.5703125" style="1" customWidth="1"/>
    <col min="1806" max="1806" width="10.5703125" style="1" customWidth="1"/>
    <col min="1807" max="1811" width="9.140625" style="1"/>
    <col min="1812" max="1812" width="13" style="1" customWidth="1"/>
    <col min="1813" max="2050" width="9.140625" style="1"/>
    <col min="2051" max="2051" width="9.42578125" style="1" customWidth="1"/>
    <col min="2052" max="2054" width="9.140625" style="1"/>
    <col min="2055" max="2055" width="11" style="1" customWidth="1"/>
    <col min="2056" max="2056" width="9.42578125" style="1" customWidth="1"/>
    <col min="2057" max="2057" width="11.5703125" style="1" customWidth="1"/>
    <col min="2058" max="2058" width="10.28515625" style="1" customWidth="1"/>
    <col min="2059" max="2059" width="9.140625" style="1"/>
    <col min="2060" max="2060" width="0.85546875" style="1" customWidth="1"/>
    <col min="2061" max="2061" width="5.5703125" style="1" customWidth="1"/>
    <col min="2062" max="2062" width="10.5703125" style="1" customWidth="1"/>
    <col min="2063" max="2067" width="9.140625" style="1"/>
    <col min="2068" max="2068" width="13" style="1" customWidth="1"/>
    <col min="2069" max="2306" width="9.140625" style="1"/>
    <col min="2307" max="2307" width="9.42578125" style="1" customWidth="1"/>
    <col min="2308" max="2310" width="9.140625" style="1"/>
    <col min="2311" max="2311" width="11" style="1" customWidth="1"/>
    <col min="2312" max="2312" width="9.42578125" style="1" customWidth="1"/>
    <col min="2313" max="2313" width="11.5703125" style="1" customWidth="1"/>
    <col min="2314" max="2314" width="10.28515625" style="1" customWidth="1"/>
    <col min="2315" max="2315" width="9.140625" style="1"/>
    <col min="2316" max="2316" width="0.85546875" style="1" customWidth="1"/>
    <col min="2317" max="2317" width="5.5703125" style="1" customWidth="1"/>
    <col min="2318" max="2318" width="10.5703125" style="1" customWidth="1"/>
    <col min="2319" max="2323" width="9.140625" style="1"/>
    <col min="2324" max="2324" width="13" style="1" customWidth="1"/>
    <col min="2325" max="2562" width="9.140625" style="1"/>
    <col min="2563" max="2563" width="9.42578125" style="1" customWidth="1"/>
    <col min="2564" max="2566" width="9.140625" style="1"/>
    <col min="2567" max="2567" width="11" style="1" customWidth="1"/>
    <col min="2568" max="2568" width="9.42578125" style="1" customWidth="1"/>
    <col min="2569" max="2569" width="11.5703125" style="1" customWidth="1"/>
    <col min="2570" max="2570" width="10.28515625" style="1" customWidth="1"/>
    <col min="2571" max="2571" width="9.140625" style="1"/>
    <col min="2572" max="2572" width="0.85546875" style="1" customWidth="1"/>
    <col min="2573" max="2573" width="5.5703125" style="1" customWidth="1"/>
    <col min="2574" max="2574" width="10.5703125" style="1" customWidth="1"/>
    <col min="2575" max="2579" width="9.140625" style="1"/>
    <col min="2580" max="2580" width="13" style="1" customWidth="1"/>
    <col min="2581" max="2818" width="9.140625" style="1"/>
    <col min="2819" max="2819" width="9.42578125" style="1" customWidth="1"/>
    <col min="2820" max="2822" width="9.140625" style="1"/>
    <col min="2823" max="2823" width="11" style="1" customWidth="1"/>
    <col min="2824" max="2824" width="9.42578125" style="1" customWidth="1"/>
    <col min="2825" max="2825" width="11.5703125" style="1" customWidth="1"/>
    <col min="2826" max="2826" width="10.28515625" style="1" customWidth="1"/>
    <col min="2827" max="2827" width="9.140625" style="1"/>
    <col min="2828" max="2828" width="0.85546875" style="1" customWidth="1"/>
    <col min="2829" max="2829" width="5.5703125" style="1" customWidth="1"/>
    <col min="2830" max="2830" width="10.5703125" style="1" customWidth="1"/>
    <col min="2831" max="2835" width="9.140625" style="1"/>
    <col min="2836" max="2836" width="13" style="1" customWidth="1"/>
    <col min="2837" max="3074" width="9.140625" style="1"/>
    <col min="3075" max="3075" width="9.42578125" style="1" customWidth="1"/>
    <col min="3076" max="3078" width="9.140625" style="1"/>
    <col min="3079" max="3079" width="11" style="1" customWidth="1"/>
    <col min="3080" max="3080" width="9.42578125" style="1" customWidth="1"/>
    <col min="3081" max="3081" width="11.5703125" style="1" customWidth="1"/>
    <col min="3082" max="3082" width="10.28515625" style="1" customWidth="1"/>
    <col min="3083" max="3083" width="9.140625" style="1"/>
    <col min="3084" max="3084" width="0.85546875" style="1" customWidth="1"/>
    <col min="3085" max="3085" width="5.5703125" style="1" customWidth="1"/>
    <col min="3086" max="3086" width="10.5703125" style="1" customWidth="1"/>
    <col min="3087" max="3091" width="9.140625" style="1"/>
    <col min="3092" max="3092" width="13" style="1" customWidth="1"/>
    <col min="3093" max="3330" width="9.140625" style="1"/>
    <col min="3331" max="3331" width="9.42578125" style="1" customWidth="1"/>
    <col min="3332" max="3334" width="9.140625" style="1"/>
    <col min="3335" max="3335" width="11" style="1" customWidth="1"/>
    <col min="3336" max="3336" width="9.42578125" style="1" customWidth="1"/>
    <col min="3337" max="3337" width="11.5703125" style="1" customWidth="1"/>
    <col min="3338" max="3338" width="10.28515625" style="1" customWidth="1"/>
    <col min="3339" max="3339" width="9.140625" style="1"/>
    <col min="3340" max="3340" width="0.85546875" style="1" customWidth="1"/>
    <col min="3341" max="3341" width="5.5703125" style="1" customWidth="1"/>
    <col min="3342" max="3342" width="10.5703125" style="1" customWidth="1"/>
    <col min="3343" max="3347" width="9.140625" style="1"/>
    <col min="3348" max="3348" width="13" style="1" customWidth="1"/>
    <col min="3349" max="3586" width="9.140625" style="1"/>
    <col min="3587" max="3587" width="9.42578125" style="1" customWidth="1"/>
    <col min="3588" max="3590" width="9.140625" style="1"/>
    <col min="3591" max="3591" width="11" style="1" customWidth="1"/>
    <col min="3592" max="3592" width="9.42578125" style="1" customWidth="1"/>
    <col min="3593" max="3593" width="11.5703125" style="1" customWidth="1"/>
    <col min="3594" max="3594" width="10.28515625" style="1" customWidth="1"/>
    <col min="3595" max="3595" width="9.140625" style="1"/>
    <col min="3596" max="3596" width="0.85546875" style="1" customWidth="1"/>
    <col min="3597" max="3597" width="5.5703125" style="1" customWidth="1"/>
    <col min="3598" max="3598" width="10.5703125" style="1" customWidth="1"/>
    <col min="3599" max="3603" width="9.140625" style="1"/>
    <col min="3604" max="3604" width="13" style="1" customWidth="1"/>
    <col min="3605" max="3842" width="9.140625" style="1"/>
    <col min="3843" max="3843" width="9.42578125" style="1" customWidth="1"/>
    <col min="3844" max="3846" width="9.140625" style="1"/>
    <col min="3847" max="3847" width="11" style="1" customWidth="1"/>
    <col min="3848" max="3848" width="9.42578125" style="1" customWidth="1"/>
    <col min="3849" max="3849" width="11.5703125" style="1" customWidth="1"/>
    <col min="3850" max="3850" width="10.28515625" style="1" customWidth="1"/>
    <col min="3851" max="3851" width="9.140625" style="1"/>
    <col min="3852" max="3852" width="0.85546875" style="1" customWidth="1"/>
    <col min="3853" max="3853" width="5.5703125" style="1" customWidth="1"/>
    <col min="3854" max="3854" width="10.5703125" style="1" customWidth="1"/>
    <col min="3855" max="3859" width="9.140625" style="1"/>
    <col min="3860" max="3860" width="13" style="1" customWidth="1"/>
    <col min="3861" max="4098" width="9.140625" style="1"/>
    <col min="4099" max="4099" width="9.42578125" style="1" customWidth="1"/>
    <col min="4100" max="4102" width="9.140625" style="1"/>
    <col min="4103" max="4103" width="11" style="1" customWidth="1"/>
    <col min="4104" max="4104" width="9.42578125" style="1" customWidth="1"/>
    <col min="4105" max="4105" width="11.5703125" style="1" customWidth="1"/>
    <col min="4106" max="4106" width="10.28515625" style="1" customWidth="1"/>
    <col min="4107" max="4107" width="9.140625" style="1"/>
    <col min="4108" max="4108" width="0.85546875" style="1" customWidth="1"/>
    <col min="4109" max="4109" width="5.5703125" style="1" customWidth="1"/>
    <col min="4110" max="4110" width="10.5703125" style="1" customWidth="1"/>
    <col min="4111" max="4115" width="9.140625" style="1"/>
    <col min="4116" max="4116" width="13" style="1" customWidth="1"/>
    <col min="4117" max="4354" width="9.140625" style="1"/>
    <col min="4355" max="4355" width="9.42578125" style="1" customWidth="1"/>
    <col min="4356" max="4358" width="9.140625" style="1"/>
    <col min="4359" max="4359" width="11" style="1" customWidth="1"/>
    <col min="4360" max="4360" width="9.42578125" style="1" customWidth="1"/>
    <col min="4361" max="4361" width="11.5703125" style="1" customWidth="1"/>
    <col min="4362" max="4362" width="10.28515625" style="1" customWidth="1"/>
    <col min="4363" max="4363" width="9.140625" style="1"/>
    <col min="4364" max="4364" width="0.85546875" style="1" customWidth="1"/>
    <col min="4365" max="4365" width="5.5703125" style="1" customWidth="1"/>
    <col min="4366" max="4366" width="10.5703125" style="1" customWidth="1"/>
    <col min="4367" max="4371" width="9.140625" style="1"/>
    <col min="4372" max="4372" width="13" style="1" customWidth="1"/>
    <col min="4373" max="4610" width="9.140625" style="1"/>
    <col min="4611" max="4611" width="9.42578125" style="1" customWidth="1"/>
    <col min="4612" max="4614" width="9.140625" style="1"/>
    <col min="4615" max="4615" width="11" style="1" customWidth="1"/>
    <col min="4616" max="4616" width="9.42578125" style="1" customWidth="1"/>
    <col min="4617" max="4617" width="11.5703125" style="1" customWidth="1"/>
    <col min="4618" max="4618" width="10.28515625" style="1" customWidth="1"/>
    <col min="4619" max="4619" width="9.140625" style="1"/>
    <col min="4620" max="4620" width="0.85546875" style="1" customWidth="1"/>
    <col min="4621" max="4621" width="5.5703125" style="1" customWidth="1"/>
    <col min="4622" max="4622" width="10.5703125" style="1" customWidth="1"/>
    <col min="4623" max="4627" width="9.140625" style="1"/>
    <col min="4628" max="4628" width="13" style="1" customWidth="1"/>
    <col min="4629" max="4866" width="9.140625" style="1"/>
    <col min="4867" max="4867" width="9.42578125" style="1" customWidth="1"/>
    <col min="4868" max="4870" width="9.140625" style="1"/>
    <col min="4871" max="4871" width="11" style="1" customWidth="1"/>
    <col min="4872" max="4872" width="9.42578125" style="1" customWidth="1"/>
    <col min="4873" max="4873" width="11.5703125" style="1" customWidth="1"/>
    <col min="4874" max="4874" width="10.28515625" style="1" customWidth="1"/>
    <col min="4875" max="4875" width="9.140625" style="1"/>
    <col min="4876" max="4876" width="0.85546875" style="1" customWidth="1"/>
    <col min="4877" max="4877" width="5.5703125" style="1" customWidth="1"/>
    <col min="4878" max="4878" width="10.5703125" style="1" customWidth="1"/>
    <col min="4879" max="4883" width="9.140625" style="1"/>
    <col min="4884" max="4884" width="13" style="1" customWidth="1"/>
    <col min="4885" max="5122" width="9.140625" style="1"/>
    <col min="5123" max="5123" width="9.42578125" style="1" customWidth="1"/>
    <col min="5124" max="5126" width="9.140625" style="1"/>
    <col min="5127" max="5127" width="11" style="1" customWidth="1"/>
    <col min="5128" max="5128" width="9.42578125" style="1" customWidth="1"/>
    <col min="5129" max="5129" width="11.5703125" style="1" customWidth="1"/>
    <col min="5130" max="5130" width="10.28515625" style="1" customWidth="1"/>
    <col min="5131" max="5131" width="9.140625" style="1"/>
    <col min="5132" max="5132" width="0.85546875" style="1" customWidth="1"/>
    <col min="5133" max="5133" width="5.5703125" style="1" customWidth="1"/>
    <col min="5134" max="5134" width="10.5703125" style="1" customWidth="1"/>
    <col min="5135" max="5139" width="9.140625" style="1"/>
    <col min="5140" max="5140" width="13" style="1" customWidth="1"/>
    <col min="5141" max="5378" width="9.140625" style="1"/>
    <col min="5379" max="5379" width="9.42578125" style="1" customWidth="1"/>
    <col min="5380" max="5382" width="9.140625" style="1"/>
    <col min="5383" max="5383" width="11" style="1" customWidth="1"/>
    <col min="5384" max="5384" width="9.42578125" style="1" customWidth="1"/>
    <col min="5385" max="5385" width="11.5703125" style="1" customWidth="1"/>
    <col min="5386" max="5386" width="10.28515625" style="1" customWidth="1"/>
    <col min="5387" max="5387" width="9.140625" style="1"/>
    <col min="5388" max="5388" width="0.85546875" style="1" customWidth="1"/>
    <col min="5389" max="5389" width="5.5703125" style="1" customWidth="1"/>
    <col min="5390" max="5390" width="10.5703125" style="1" customWidth="1"/>
    <col min="5391" max="5395" width="9.140625" style="1"/>
    <col min="5396" max="5396" width="13" style="1" customWidth="1"/>
    <col min="5397" max="5634" width="9.140625" style="1"/>
    <col min="5635" max="5635" width="9.42578125" style="1" customWidth="1"/>
    <col min="5636" max="5638" width="9.140625" style="1"/>
    <col min="5639" max="5639" width="11" style="1" customWidth="1"/>
    <col min="5640" max="5640" width="9.42578125" style="1" customWidth="1"/>
    <col min="5641" max="5641" width="11.5703125" style="1" customWidth="1"/>
    <col min="5642" max="5642" width="10.28515625" style="1" customWidth="1"/>
    <col min="5643" max="5643" width="9.140625" style="1"/>
    <col min="5644" max="5644" width="0.85546875" style="1" customWidth="1"/>
    <col min="5645" max="5645" width="5.5703125" style="1" customWidth="1"/>
    <col min="5646" max="5646" width="10.5703125" style="1" customWidth="1"/>
    <col min="5647" max="5651" width="9.140625" style="1"/>
    <col min="5652" max="5652" width="13" style="1" customWidth="1"/>
    <col min="5653" max="5890" width="9.140625" style="1"/>
    <col min="5891" max="5891" width="9.42578125" style="1" customWidth="1"/>
    <col min="5892" max="5894" width="9.140625" style="1"/>
    <col min="5895" max="5895" width="11" style="1" customWidth="1"/>
    <col min="5896" max="5896" width="9.42578125" style="1" customWidth="1"/>
    <col min="5897" max="5897" width="11.5703125" style="1" customWidth="1"/>
    <col min="5898" max="5898" width="10.28515625" style="1" customWidth="1"/>
    <col min="5899" max="5899" width="9.140625" style="1"/>
    <col min="5900" max="5900" width="0.85546875" style="1" customWidth="1"/>
    <col min="5901" max="5901" width="5.5703125" style="1" customWidth="1"/>
    <col min="5902" max="5902" width="10.5703125" style="1" customWidth="1"/>
    <col min="5903" max="5907" width="9.140625" style="1"/>
    <col min="5908" max="5908" width="13" style="1" customWidth="1"/>
    <col min="5909" max="6146" width="9.140625" style="1"/>
    <col min="6147" max="6147" width="9.42578125" style="1" customWidth="1"/>
    <col min="6148" max="6150" width="9.140625" style="1"/>
    <col min="6151" max="6151" width="11" style="1" customWidth="1"/>
    <col min="6152" max="6152" width="9.42578125" style="1" customWidth="1"/>
    <col min="6153" max="6153" width="11.5703125" style="1" customWidth="1"/>
    <col min="6154" max="6154" width="10.28515625" style="1" customWidth="1"/>
    <col min="6155" max="6155" width="9.140625" style="1"/>
    <col min="6156" max="6156" width="0.85546875" style="1" customWidth="1"/>
    <col min="6157" max="6157" width="5.5703125" style="1" customWidth="1"/>
    <col min="6158" max="6158" width="10.5703125" style="1" customWidth="1"/>
    <col min="6159" max="6163" width="9.140625" style="1"/>
    <col min="6164" max="6164" width="13" style="1" customWidth="1"/>
    <col min="6165" max="6402" width="9.140625" style="1"/>
    <col min="6403" max="6403" width="9.42578125" style="1" customWidth="1"/>
    <col min="6404" max="6406" width="9.140625" style="1"/>
    <col min="6407" max="6407" width="11" style="1" customWidth="1"/>
    <col min="6408" max="6408" width="9.42578125" style="1" customWidth="1"/>
    <col min="6409" max="6409" width="11.5703125" style="1" customWidth="1"/>
    <col min="6410" max="6410" width="10.28515625" style="1" customWidth="1"/>
    <col min="6411" max="6411" width="9.140625" style="1"/>
    <col min="6412" max="6412" width="0.85546875" style="1" customWidth="1"/>
    <col min="6413" max="6413" width="5.5703125" style="1" customWidth="1"/>
    <col min="6414" max="6414" width="10.5703125" style="1" customWidth="1"/>
    <col min="6415" max="6419" width="9.140625" style="1"/>
    <col min="6420" max="6420" width="13" style="1" customWidth="1"/>
    <col min="6421" max="6658" width="9.140625" style="1"/>
    <col min="6659" max="6659" width="9.42578125" style="1" customWidth="1"/>
    <col min="6660" max="6662" width="9.140625" style="1"/>
    <col min="6663" max="6663" width="11" style="1" customWidth="1"/>
    <col min="6664" max="6664" width="9.42578125" style="1" customWidth="1"/>
    <col min="6665" max="6665" width="11.5703125" style="1" customWidth="1"/>
    <col min="6666" max="6666" width="10.28515625" style="1" customWidth="1"/>
    <col min="6667" max="6667" width="9.140625" style="1"/>
    <col min="6668" max="6668" width="0.85546875" style="1" customWidth="1"/>
    <col min="6669" max="6669" width="5.5703125" style="1" customWidth="1"/>
    <col min="6670" max="6670" width="10.5703125" style="1" customWidth="1"/>
    <col min="6671" max="6675" width="9.140625" style="1"/>
    <col min="6676" max="6676" width="13" style="1" customWidth="1"/>
    <col min="6677" max="6914" width="9.140625" style="1"/>
    <col min="6915" max="6915" width="9.42578125" style="1" customWidth="1"/>
    <col min="6916" max="6918" width="9.140625" style="1"/>
    <col min="6919" max="6919" width="11" style="1" customWidth="1"/>
    <col min="6920" max="6920" width="9.42578125" style="1" customWidth="1"/>
    <col min="6921" max="6921" width="11.5703125" style="1" customWidth="1"/>
    <col min="6922" max="6922" width="10.28515625" style="1" customWidth="1"/>
    <col min="6923" max="6923" width="9.140625" style="1"/>
    <col min="6924" max="6924" width="0.85546875" style="1" customWidth="1"/>
    <col min="6925" max="6925" width="5.5703125" style="1" customWidth="1"/>
    <col min="6926" max="6926" width="10.5703125" style="1" customWidth="1"/>
    <col min="6927" max="6931" width="9.140625" style="1"/>
    <col min="6932" max="6932" width="13" style="1" customWidth="1"/>
    <col min="6933" max="7170" width="9.140625" style="1"/>
    <col min="7171" max="7171" width="9.42578125" style="1" customWidth="1"/>
    <col min="7172" max="7174" width="9.140625" style="1"/>
    <col min="7175" max="7175" width="11" style="1" customWidth="1"/>
    <col min="7176" max="7176" width="9.42578125" style="1" customWidth="1"/>
    <col min="7177" max="7177" width="11.5703125" style="1" customWidth="1"/>
    <col min="7178" max="7178" width="10.28515625" style="1" customWidth="1"/>
    <col min="7179" max="7179" width="9.140625" style="1"/>
    <col min="7180" max="7180" width="0.85546875" style="1" customWidth="1"/>
    <col min="7181" max="7181" width="5.5703125" style="1" customWidth="1"/>
    <col min="7182" max="7182" width="10.5703125" style="1" customWidth="1"/>
    <col min="7183" max="7187" width="9.140625" style="1"/>
    <col min="7188" max="7188" width="13" style="1" customWidth="1"/>
    <col min="7189" max="7426" width="9.140625" style="1"/>
    <col min="7427" max="7427" width="9.42578125" style="1" customWidth="1"/>
    <col min="7428" max="7430" width="9.140625" style="1"/>
    <col min="7431" max="7431" width="11" style="1" customWidth="1"/>
    <col min="7432" max="7432" width="9.42578125" style="1" customWidth="1"/>
    <col min="7433" max="7433" width="11.5703125" style="1" customWidth="1"/>
    <col min="7434" max="7434" width="10.28515625" style="1" customWidth="1"/>
    <col min="7435" max="7435" width="9.140625" style="1"/>
    <col min="7436" max="7436" width="0.85546875" style="1" customWidth="1"/>
    <col min="7437" max="7437" width="5.5703125" style="1" customWidth="1"/>
    <col min="7438" max="7438" width="10.5703125" style="1" customWidth="1"/>
    <col min="7439" max="7443" width="9.140625" style="1"/>
    <col min="7444" max="7444" width="13" style="1" customWidth="1"/>
    <col min="7445" max="7682" width="9.140625" style="1"/>
    <col min="7683" max="7683" width="9.42578125" style="1" customWidth="1"/>
    <col min="7684" max="7686" width="9.140625" style="1"/>
    <col min="7687" max="7687" width="11" style="1" customWidth="1"/>
    <col min="7688" max="7688" width="9.42578125" style="1" customWidth="1"/>
    <col min="7689" max="7689" width="11.5703125" style="1" customWidth="1"/>
    <col min="7690" max="7690" width="10.28515625" style="1" customWidth="1"/>
    <col min="7691" max="7691" width="9.140625" style="1"/>
    <col min="7692" max="7692" width="0.85546875" style="1" customWidth="1"/>
    <col min="7693" max="7693" width="5.5703125" style="1" customWidth="1"/>
    <col min="7694" max="7694" width="10.5703125" style="1" customWidth="1"/>
    <col min="7695" max="7699" width="9.140625" style="1"/>
    <col min="7700" max="7700" width="13" style="1" customWidth="1"/>
    <col min="7701" max="7938" width="9.140625" style="1"/>
    <col min="7939" max="7939" width="9.42578125" style="1" customWidth="1"/>
    <col min="7940" max="7942" width="9.140625" style="1"/>
    <col min="7943" max="7943" width="11" style="1" customWidth="1"/>
    <col min="7944" max="7944" width="9.42578125" style="1" customWidth="1"/>
    <col min="7945" max="7945" width="11.5703125" style="1" customWidth="1"/>
    <col min="7946" max="7946" width="10.28515625" style="1" customWidth="1"/>
    <col min="7947" max="7947" width="9.140625" style="1"/>
    <col min="7948" max="7948" width="0.85546875" style="1" customWidth="1"/>
    <col min="7949" max="7949" width="5.5703125" style="1" customWidth="1"/>
    <col min="7950" max="7950" width="10.5703125" style="1" customWidth="1"/>
    <col min="7951" max="7955" width="9.140625" style="1"/>
    <col min="7956" max="7956" width="13" style="1" customWidth="1"/>
    <col min="7957" max="8194" width="9.140625" style="1"/>
    <col min="8195" max="8195" width="9.42578125" style="1" customWidth="1"/>
    <col min="8196" max="8198" width="9.140625" style="1"/>
    <col min="8199" max="8199" width="11" style="1" customWidth="1"/>
    <col min="8200" max="8200" width="9.42578125" style="1" customWidth="1"/>
    <col min="8201" max="8201" width="11.5703125" style="1" customWidth="1"/>
    <col min="8202" max="8202" width="10.28515625" style="1" customWidth="1"/>
    <col min="8203" max="8203" width="9.140625" style="1"/>
    <col min="8204" max="8204" width="0.85546875" style="1" customWidth="1"/>
    <col min="8205" max="8205" width="5.5703125" style="1" customWidth="1"/>
    <col min="8206" max="8206" width="10.5703125" style="1" customWidth="1"/>
    <col min="8207" max="8211" width="9.140625" style="1"/>
    <col min="8212" max="8212" width="13" style="1" customWidth="1"/>
    <col min="8213" max="8450" width="9.140625" style="1"/>
    <col min="8451" max="8451" width="9.42578125" style="1" customWidth="1"/>
    <col min="8452" max="8454" width="9.140625" style="1"/>
    <col min="8455" max="8455" width="11" style="1" customWidth="1"/>
    <col min="8456" max="8456" width="9.42578125" style="1" customWidth="1"/>
    <col min="8457" max="8457" width="11.5703125" style="1" customWidth="1"/>
    <col min="8458" max="8458" width="10.28515625" style="1" customWidth="1"/>
    <col min="8459" max="8459" width="9.140625" style="1"/>
    <col min="8460" max="8460" width="0.85546875" style="1" customWidth="1"/>
    <col min="8461" max="8461" width="5.5703125" style="1" customWidth="1"/>
    <col min="8462" max="8462" width="10.5703125" style="1" customWidth="1"/>
    <col min="8463" max="8467" width="9.140625" style="1"/>
    <col min="8468" max="8468" width="13" style="1" customWidth="1"/>
    <col min="8469" max="8706" width="9.140625" style="1"/>
    <col min="8707" max="8707" width="9.42578125" style="1" customWidth="1"/>
    <col min="8708" max="8710" width="9.140625" style="1"/>
    <col min="8711" max="8711" width="11" style="1" customWidth="1"/>
    <col min="8712" max="8712" width="9.42578125" style="1" customWidth="1"/>
    <col min="8713" max="8713" width="11.5703125" style="1" customWidth="1"/>
    <col min="8714" max="8714" width="10.28515625" style="1" customWidth="1"/>
    <col min="8715" max="8715" width="9.140625" style="1"/>
    <col min="8716" max="8716" width="0.85546875" style="1" customWidth="1"/>
    <col min="8717" max="8717" width="5.5703125" style="1" customWidth="1"/>
    <col min="8718" max="8718" width="10.5703125" style="1" customWidth="1"/>
    <col min="8719" max="8723" width="9.140625" style="1"/>
    <col min="8724" max="8724" width="13" style="1" customWidth="1"/>
    <col min="8725" max="8962" width="9.140625" style="1"/>
    <col min="8963" max="8963" width="9.42578125" style="1" customWidth="1"/>
    <col min="8964" max="8966" width="9.140625" style="1"/>
    <col min="8967" max="8967" width="11" style="1" customWidth="1"/>
    <col min="8968" max="8968" width="9.42578125" style="1" customWidth="1"/>
    <col min="8969" max="8969" width="11.5703125" style="1" customWidth="1"/>
    <col min="8970" max="8970" width="10.28515625" style="1" customWidth="1"/>
    <col min="8971" max="8971" width="9.140625" style="1"/>
    <col min="8972" max="8972" width="0.85546875" style="1" customWidth="1"/>
    <col min="8973" max="8973" width="5.5703125" style="1" customWidth="1"/>
    <col min="8974" max="8974" width="10.5703125" style="1" customWidth="1"/>
    <col min="8975" max="8979" width="9.140625" style="1"/>
    <col min="8980" max="8980" width="13" style="1" customWidth="1"/>
    <col min="8981" max="9218" width="9.140625" style="1"/>
    <col min="9219" max="9219" width="9.42578125" style="1" customWidth="1"/>
    <col min="9220" max="9222" width="9.140625" style="1"/>
    <col min="9223" max="9223" width="11" style="1" customWidth="1"/>
    <col min="9224" max="9224" width="9.42578125" style="1" customWidth="1"/>
    <col min="9225" max="9225" width="11.5703125" style="1" customWidth="1"/>
    <col min="9226" max="9226" width="10.28515625" style="1" customWidth="1"/>
    <col min="9227" max="9227" width="9.140625" style="1"/>
    <col min="9228" max="9228" width="0.85546875" style="1" customWidth="1"/>
    <col min="9229" max="9229" width="5.5703125" style="1" customWidth="1"/>
    <col min="9230" max="9230" width="10.5703125" style="1" customWidth="1"/>
    <col min="9231" max="9235" width="9.140625" style="1"/>
    <col min="9236" max="9236" width="13" style="1" customWidth="1"/>
    <col min="9237" max="9474" width="9.140625" style="1"/>
    <col min="9475" max="9475" width="9.42578125" style="1" customWidth="1"/>
    <col min="9476" max="9478" width="9.140625" style="1"/>
    <col min="9479" max="9479" width="11" style="1" customWidth="1"/>
    <col min="9480" max="9480" width="9.42578125" style="1" customWidth="1"/>
    <col min="9481" max="9481" width="11.5703125" style="1" customWidth="1"/>
    <col min="9482" max="9482" width="10.28515625" style="1" customWidth="1"/>
    <col min="9483" max="9483" width="9.140625" style="1"/>
    <col min="9484" max="9484" width="0.85546875" style="1" customWidth="1"/>
    <col min="9485" max="9485" width="5.5703125" style="1" customWidth="1"/>
    <col min="9486" max="9486" width="10.5703125" style="1" customWidth="1"/>
    <col min="9487" max="9491" width="9.140625" style="1"/>
    <col min="9492" max="9492" width="13" style="1" customWidth="1"/>
    <col min="9493" max="9730" width="9.140625" style="1"/>
    <col min="9731" max="9731" width="9.42578125" style="1" customWidth="1"/>
    <col min="9732" max="9734" width="9.140625" style="1"/>
    <col min="9735" max="9735" width="11" style="1" customWidth="1"/>
    <col min="9736" max="9736" width="9.42578125" style="1" customWidth="1"/>
    <col min="9737" max="9737" width="11.5703125" style="1" customWidth="1"/>
    <col min="9738" max="9738" width="10.28515625" style="1" customWidth="1"/>
    <col min="9739" max="9739" width="9.140625" style="1"/>
    <col min="9740" max="9740" width="0.85546875" style="1" customWidth="1"/>
    <col min="9741" max="9741" width="5.5703125" style="1" customWidth="1"/>
    <col min="9742" max="9742" width="10.5703125" style="1" customWidth="1"/>
    <col min="9743" max="9747" width="9.140625" style="1"/>
    <col min="9748" max="9748" width="13" style="1" customWidth="1"/>
    <col min="9749" max="9986" width="9.140625" style="1"/>
    <col min="9987" max="9987" width="9.42578125" style="1" customWidth="1"/>
    <col min="9988" max="9990" width="9.140625" style="1"/>
    <col min="9991" max="9991" width="11" style="1" customWidth="1"/>
    <col min="9992" max="9992" width="9.42578125" style="1" customWidth="1"/>
    <col min="9993" max="9993" width="11.5703125" style="1" customWidth="1"/>
    <col min="9994" max="9994" width="10.28515625" style="1" customWidth="1"/>
    <col min="9995" max="9995" width="9.140625" style="1"/>
    <col min="9996" max="9996" width="0.85546875" style="1" customWidth="1"/>
    <col min="9997" max="9997" width="5.5703125" style="1" customWidth="1"/>
    <col min="9998" max="9998" width="10.5703125" style="1" customWidth="1"/>
    <col min="9999" max="10003" width="9.140625" style="1"/>
    <col min="10004" max="10004" width="13" style="1" customWidth="1"/>
    <col min="10005" max="10242" width="9.140625" style="1"/>
    <col min="10243" max="10243" width="9.42578125" style="1" customWidth="1"/>
    <col min="10244" max="10246" width="9.140625" style="1"/>
    <col min="10247" max="10247" width="11" style="1" customWidth="1"/>
    <col min="10248" max="10248" width="9.42578125" style="1" customWidth="1"/>
    <col min="10249" max="10249" width="11.5703125" style="1" customWidth="1"/>
    <col min="10250" max="10250" width="10.28515625" style="1" customWidth="1"/>
    <col min="10251" max="10251" width="9.140625" style="1"/>
    <col min="10252" max="10252" width="0.85546875" style="1" customWidth="1"/>
    <col min="10253" max="10253" width="5.5703125" style="1" customWidth="1"/>
    <col min="10254" max="10254" width="10.5703125" style="1" customWidth="1"/>
    <col min="10255" max="10259" width="9.140625" style="1"/>
    <col min="10260" max="10260" width="13" style="1" customWidth="1"/>
    <col min="10261" max="10498" width="9.140625" style="1"/>
    <col min="10499" max="10499" width="9.42578125" style="1" customWidth="1"/>
    <col min="10500" max="10502" width="9.140625" style="1"/>
    <col min="10503" max="10503" width="11" style="1" customWidth="1"/>
    <col min="10504" max="10504" width="9.42578125" style="1" customWidth="1"/>
    <col min="10505" max="10505" width="11.5703125" style="1" customWidth="1"/>
    <col min="10506" max="10506" width="10.28515625" style="1" customWidth="1"/>
    <col min="10507" max="10507" width="9.140625" style="1"/>
    <col min="10508" max="10508" width="0.85546875" style="1" customWidth="1"/>
    <col min="10509" max="10509" width="5.5703125" style="1" customWidth="1"/>
    <col min="10510" max="10510" width="10.5703125" style="1" customWidth="1"/>
    <col min="10511" max="10515" width="9.140625" style="1"/>
    <col min="10516" max="10516" width="13" style="1" customWidth="1"/>
    <col min="10517" max="10754" width="9.140625" style="1"/>
    <col min="10755" max="10755" width="9.42578125" style="1" customWidth="1"/>
    <col min="10756" max="10758" width="9.140625" style="1"/>
    <col min="10759" max="10759" width="11" style="1" customWidth="1"/>
    <col min="10760" max="10760" width="9.42578125" style="1" customWidth="1"/>
    <col min="10761" max="10761" width="11.5703125" style="1" customWidth="1"/>
    <col min="10762" max="10762" width="10.28515625" style="1" customWidth="1"/>
    <col min="10763" max="10763" width="9.140625" style="1"/>
    <col min="10764" max="10764" width="0.85546875" style="1" customWidth="1"/>
    <col min="10765" max="10765" width="5.5703125" style="1" customWidth="1"/>
    <col min="10766" max="10766" width="10.5703125" style="1" customWidth="1"/>
    <col min="10767" max="10771" width="9.140625" style="1"/>
    <col min="10772" max="10772" width="13" style="1" customWidth="1"/>
    <col min="10773" max="11010" width="9.140625" style="1"/>
    <col min="11011" max="11011" width="9.42578125" style="1" customWidth="1"/>
    <col min="11012" max="11014" width="9.140625" style="1"/>
    <col min="11015" max="11015" width="11" style="1" customWidth="1"/>
    <col min="11016" max="11016" width="9.42578125" style="1" customWidth="1"/>
    <col min="11017" max="11017" width="11.5703125" style="1" customWidth="1"/>
    <col min="11018" max="11018" width="10.28515625" style="1" customWidth="1"/>
    <col min="11019" max="11019" width="9.140625" style="1"/>
    <col min="11020" max="11020" width="0.85546875" style="1" customWidth="1"/>
    <col min="11021" max="11021" width="5.5703125" style="1" customWidth="1"/>
    <col min="11022" max="11022" width="10.5703125" style="1" customWidth="1"/>
    <col min="11023" max="11027" width="9.140625" style="1"/>
    <col min="11028" max="11028" width="13" style="1" customWidth="1"/>
    <col min="11029" max="11266" width="9.140625" style="1"/>
    <col min="11267" max="11267" width="9.42578125" style="1" customWidth="1"/>
    <col min="11268" max="11270" width="9.140625" style="1"/>
    <col min="11271" max="11271" width="11" style="1" customWidth="1"/>
    <col min="11272" max="11272" width="9.42578125" style="1" customWidth="1"/>
    <col min="11273" max="11273" width="11.5703125" style="1" customWidth="1"/>
    <col min="11274" max="11274" width="10.28515625" style="1" customWidth="1"/>
    <col min="11275" max="11275" width="9.140625" style="1"/>
    <col min="11276" max="11276" width="0.85546875" style="1" customWidth="1"/>
    <col min="11277" max="11277" width="5.5703125" style="1" customWidth="1"/>
    <col min="11278" max="11278" width="10.5703125" style="1" customWidth="1"/>
    <col min="11279" max="11283" width="9.140625" style="1"/>
    <col min="11284" max="11284" width="13" style="1" customWidth="1"/>
    <col min="11285" max="11522" width="9.140625" style="1"/>
    <col min="11523" max="11523" width="9.42578125" style="1" customWidth="1"/>
    <col min="11524" max="11526" width="9.140625" style="1"/>
    <col min="11527" max="11527" width="11" style="1" customWidth="1"/>
    <col min="11528" max="11528" width="9.42578125" style="1" customWidth="1"/>
    <col min="11529" max="11529" width="11.5703125" style="1" customWidth="1"/>
    <col min="11530" max="11530" width="10.28515625" style="1" customWidth="1"/>
    <col min="11531" max="11531" width="9.140625" style="1"/>
    <col min="11532" max="11532" width="0.85546875" style="1" customWidth="1"/>
    <col min="11533" max="11533" width="5.5703125" style="1" customWidth="1"/>
    <col min="11534" max="11534" width="10.5703125" style="1" customWidth="1"/>
    <col min="11535" max="11539" width="9.140625" style="1"/>
    <col min="11540" max="11540" width="13" style="1" customWidth="1"/>
    <col min="11541" max="11778" width="9.140625" style="1"/>
    <col min="11779" max="11779" width="9.42578125" style="1" customWidth="1"/>
    <col min="11780" max="11782" width="9.140625" style="1"/>
    <col min="11783" max="11783" width="11" style="1" customWidth="1"/>
    <col min="11784" max="11784" width="9.42578125" style="1" customWidth="1"/>
    <col min="11785" max="11785" width="11.5703125" style="1" customWidth="1"/>
    <col min="11786" max="11786" width="10.28515625" style="1" customWidth="1"/>
    <col min="11787" max="11787" width="9.140625" style="1"/>
    <col min="11788" max="11788" width="0.85546875" style="1" customWidth="1"/>
    <col min="11789" max="11789" width="5.5703125" style="1" customWidth="1"/>
    <col min="11790" max="11790" width="10.5703125" style="1" customWidth="1"/>
    <col min="11791" max="11795" width="9.140625" style="1"/>
    <col min="11796" max="11796" width="13" style="1" customWidth="1"/>
    <col min="11797" max="12034" width="9.140625" style="1"/>
    <col min="12035" max="12035" width="9.42578125" style="1" customWidth="1"/>
    <col min="12036" max="12038" width="9.140625" style="1"/>
    <col min="12039" max="12039" width="11" style="1" customWidth="1"/>
    <col min="12040" max="12040" width="9.42578125" style="1" customWidth="1"/>
    <col min="12041" max="12041" width="11.5703125" style="1" customWidth="1"/>
    <col min="12042" max="12042" width="10.28515625" style="1" customWidth="1"/>
    <col min="12043" max="12043" width="9.140625" style="1"/>
    <col min="12044" max="12044" width="0.85546875" style="1" customWidth="1"/>
    <col min="12045" max="12045" width="5.5703125" style="1" customWidth="1"/>
    <col min="12046" max="12046" width="10.5703125" style="1" customWidth="1"/>
    <col min="12047" max="12051" width="9.140625" style="1"/>
    <col min="12052" max="12052" width="13" style="1" customWidth="1"/>
    <col min="12053" max="12290" width="9.140625" style="1"/>
    <col min="12291" max="12291" width="9.42578125" style="1" customWidth="1"/>
    <col min="12292" max="12294" width="9.140625" style="1"/>
    <col min="12295" max="12295" width="11" style="1" customWidth="1"/>
    <col min="12296" max="12296" width="9.42578125" style="1" customWidth="1"/>
    <col min="12297" max="12297" width="11.5703125" style="1" customWidth="1"/>
    <col min="12298" max="12298" width="10.28515625" style="1" customWidth="1"/>
    <col min="12299" max="12299" width="9.140625" style="1"/>
    <col min="12300" max="12300" width="0.85546875" style="1" customWidth="1"/>
    <col min="12301" max="12301" width="5.5703125" style="1" customWidth="1"/>
    <col min="12302" max="12302" width="10.5703125" style="1" customWidth="1"/>
    <col min="12303" max="12307" width="9.140625" style="1"/>
    <col min="12308" max="12308" width="13" style="1" customWidth="1"/>
    <col min="12309" max="12546" width="9.140625" style="1"/>
    <col min="12547" max="12547" width="9.42578125" style="1" customWidth="1"/>
    <col min="12548" max="12550" width="9.140625" style="1"/>
    <col min="12551" max="12551" width="11" style="1" customWidth="1"/>
    <col min="12552" max="12552" width="9.42578125" style="1" customWidth="1"/>
    <col min="12553" max="12553" width="11.5703125" style="1" customWidth="1"/>
    <col min="12554" max="12554" width="10.28515625" style="1" customWidth="1"/>
    <col min="12555" max="12555" width="9.140625" style="1"/>
    <col min="12556" max="12556" width="0.85546875" style="1" customWidth="1"/>
    <col min="12557" max="12557" width="5.5703125" style="1" customWidth="1"/>
    <col min="12558" max="12558" width="10.5703125" style="1" customWidth="1"/>
    <col min="12559" max="12563" width="9.140625" style="1"/>
    <col min="12564" max="12564" width="13" style="1" customWidth="1"/>
    <col min="12565" max="12802" width="9.140625" style="1"/>
    <col min="12803" max="12803" width="9.42578125" style="1" customWidth="1"/>
    <col min="12804" max="12806" width="9.140625" style="1"/>
    <col min="12807" max="12807" width="11" style="1" customWidth="1"/>
    <col min="12808" max="12808" width="9.42578125" style="1" customWidth="1"/>
    <col min="12809" max="12809" width="11.5703125" style="1" customWidth="1"/>
    <col min="12810" max="12810" width="10.28515625" style="1" customWidth="1"/>
    <col min="12811" max="12811" width="9.140625" style="1"/>
    <col min="12812" max="12812" width="0.85546875" style="1" customWidth="1"/>
    <col min="12813" max="12813" width="5.5703125" style="1" customWidth="1"/>
    <col min="12814" max="12814" width="10.5703125" style="1" customWidth="1"/>
    <col min="12815" max="12819" width="9.140625" style="1"/>
    <col min="12820" max="12820" width="13" style="1" customWidth="1"/>
    <col min="12821" max="13058" width="9.140625" style="1"/>
    <col min="13059" max="13059" width="9.42578125" style="1" customWidth="1"/>
    <col min="13060" max="13062" width="9.140625" style="1"/>
    <col min="13063" max="13063" width="11" style="1" customWidth="1"/>
    <col min="13064" max="13064" width="9.42578125" style="1" customWidth="1"/>
    <col min="13065" max="13065" width="11.5703125" style="1" customWidth="1"/>
    <col min="13066" max="13066" width="10.28515625" style="1" customWidth="1"/>
    <col min="13067" max="13067" width="9.140625" style="1"/>
    <col min="13068" max="13068" width="0.85546875" style="1" customWidth="1"/>
    <col min="13069" max="13069" width="5.5703125" style="1" customWidth="1"/>
    <col min="13070" max="13070" width="10.5703125" style="1" customWidth="1"/>
    <col min="13071" max="13075" width="9.140625" style="1"/>
    <col min="13076" max="13076" width="13" style="1" customWidth="1"/>
    <col min="13077" max="13314" width="9.140625" style="1"/>
    <col min="13315" max="13315" width="9.42578125" style="1" customWidth="1"/>
    <col min="13316" max="13318" width="9.140625" style="1"/>
    <col min="13319" max="13319" width="11" style="1" customWidth="1"/>
    <col min="13320" max="13320" width="9.42578125" style="1" customWidth="1"/>
    <col min="13321" max="13321" width="11.5703125" style="1" customWidth="1"/>
    <col min="13322" max="13322" width="10.28515625" style="1" customWidth="1"/>
    <col min="13323" max="13323" width="9.140625" style="1"/>
    <col min="13324" max="13324" width="0.85546875" style="1" customWidth="1"/>
    <col min="13325" max="13325" width="5.5703125" style="1" customWidth="1"/>
    <col min="13326" max="13326" width="10.5703125" style="1" customWidth="1"/>
    <col min="13327" max="13331" width="9.140625" style="1"/>
    <col min="13332" max="13332" width="13" style="1" customWidth="1"/>
    <col min="13333" max="13570" width="9.140625" style="1"/>
    <col min="13571" max="13571" width="9.42578125" style="1" customWidth="1"/>
    <col min="13572" max="13574" width="9.140625" style="1"/>
    <col min="13575" max="13575" width="11" style="1" customWidth="1"/>
    <col min="13576" max="13576" width="9.42578125" style="1" customWidth="1"/>
    <col min="13577" max="13577" width="11.5703125" style="1" customWidth="1"/>
    <col min="13578" max="13578" width="10.28515625" style="1" customWidth="1"/>
    <col min="13579" max="13579" width="9.140625" style="1"/>
    <col min="13580" max="13580" width="0.85546875" style="1" customWidth="1"/>
    <col min="13581" max="13581" width="5.5703125" style="1" customWidth="1"/>
    <col min="13582" max="13582" width="10.5703125" style="1" customWidth="1"/>
    <col min="13583" max="13587" width="9.140625" style="1"/>
    <col min="13588" max="13588" width="13" style="1" customWidth="1"/>
    <col min="13589" max="13826" width="9.140625" style="1"/>
    <col min="13827" max="13827" width="9.42578125" style="1" customWidth="1"/>
    <col min="13828" max="13830" width="9.140625" style="1"/>
    <col min="13831" max="13831" width="11" style="1" customWidth="1"/>
    <col min="13832" max="13832" width="9.42578125" style="1" customWidth="1"/>
    <col min="13833" max="13833" width="11.5703125" style="1" customWidth="1"/>
    <col min="13834" max="13834" width="10.28515625" style="1" customWidth="1"/>
    <col min="13835" max="13835" width="9.140625" style="1"/>
    <col min="13836" max="13836" width="0.85546875" style="1" customWidth="1"/>
    <col min="13837" max="13837" width="5.5703125" style="1" customWidth="1"/>
    <col min="13838" max="13838" width="10.5703125" style="1" customWidth="1"/>
    <col min="13839" max="13843" width="9.140625" style="1"/>
    <col min="13844" max="13844" width="13" style="1" customWidth="1"/>
    <col min="13845" max="14082" width="9.140625" style="1"/>
    <col min="14083" max="14083" width="9.42578125" style="1" customWidth="1"/>
    <col min="14084" max="14086" width="9.140625" style="1"/>
    <col min="14087" max="14087" width="11" style="1" customWidth="1"/>
    <col min="14088" max="14088" width="9.42578125" style="1" customWidth="1"/>
    <col min="14089" max="14089" width="11.5703125" style="1" customWidth="1"/>
    <col min="14090" max="14090" width="10.28515625" style="1" customWidth="1"/>
    <col min="14091" max="14091" width="9.140625" style="1"/>
    <col min="14092" max="14092" width="0.85546875" style="1" customWidth="1"/>
    <col min="14093" max="14093" width="5.5703125" style="1" customWidth="1"/>
    <col min="14094" max="14094" width="10.5703125" style="1" customWidth="1"/>
    <col min="14095" max="14099" width="9.140625" style="1"/>
    <col min="14100" max="14100" width="13" style="1" customWidth="1"/>
    <col min="14101" max="14338" width="9.140625" style="1"/>
    <col min="14339" max="14339" width="9.42578125" style="1" customWidth="1"/>
    <col min="14340" max="14342" width="9.140625" style="1"/>
    <col min="14343" max="14343" width="11" style="1" customWidth="1"/>
    <col min="14344" max="14344" width="9.42578125" style="1" customWidth="1"/>
    <col min="14345" max="14345" width="11.5703125" style="1" customWidth="1"/>
    <col min="14346" max="14346" width="10.28515625" style="1" customWidth="1"/>
    <col min="14347" max="14347" width="9.140625" style="1"/>
    <col min="14348" max="14348" width="0.85546875" style="1" customWidth="1"/>
    <col min="14349" max="14349" width="5.5703125" style="1" customWidth="1"/>
    <col min="14350" max="14350" width="10.5703125" style="1" customWidth="1"/>
    <col min="14351" max="14355" width="9.140625" style="1"/>
    <col min="14356" max="14356" width="13" style="1" customWidth="1"/>
    <col min="14357" max="14594" width="9.140625" style="1"/>
    <col min="14595" max="14595" width="9.42578125" style="1" customWidth="1"/>
    <col min="14596" max="14598" width="9.140625" style="1"/>
    <col min="14599" max="14599" width="11" style="1" customWidth="1"/>
    <col min="14600" max="14600" width="9.42578125" style="1" customWidth="1"/>
    <col min="14601" max="14601" width="11.5703125" style="1" customWidth="1"/>
    <col min="14602" max="14602" width="10.28515625" style="1" customWidth="1"/>
    <col min="14603" max="14603" width="9.140625" style="1"/>
    <col min="14604" max="14604" width="0.85546875" style="1" customWidth="1"/>
    <col min="14605" max="14605" width="5.5703125" style="1" customWidth="1"/>
    <col min="14606" max="14606" width="10.5703125" style="1" customWidth="1"/>
    <col min="14607" max="14611" width="9.140625" style="1"/>
    <col min="14612" max="14612" width="13" style="1" customWidth="1"/>
    <col min="14613" max="14850" width="9.140625" style="1"/>
    <col min="14851" max="14851" width="9.42578125" style="1" customWidth="1"/>
    <col min="14852" max="14854" width="9.140625" style="1"/>
    <col min="14855" max="14855" width="11" style="1" customWidth="1"/>
    <col min="14856" max="14856" width="9.42578125" style="1" customWidth="1"/>
    <col min="14857" max="14857" width="11.5703125" style="1" customWidth="1"/>
    <col min="14858" max="14858" width="10.28515625" style="1" customWidth="1"/>
    <col min="14859" max="14859" width="9.140625" style="1"/>
    <col min="14860" max="14860" width="0.85546875" style="1" customWidth="1"/>
    <col min="14861" max="14861" width="5.5703125" style="1" customWidth="1"/>
    <col min="14862" max="14862" width="10.5703125" style="1" customWidth="1"/>
    <col min="14863" max="14867" width="9.140625" style="1"/>
    <col min="14868" max="14868" width="13" style="1" customWidth="1"/>
    <col min="14869" max="15106" width="9.140625" style="1"/>
    <col min="15107" max="15107" width="9.42578125" style="1" customWidth="1"/>
    <col min="15108" max="15110" width="9.140625" style="1"/>
    <col min="15111" max="15111" width="11" style="1" customWidth="1"/>
    <col min="15112" max="15112" width="9.42578125" style="1" customWidth="1"/>
    <col min="15113" max="15113" width="11.5703125" style="1" customWidth="1"/>
    <col min="15114" max="15114" width="10.28515625" style="1" customWidth="1"/>
    <col min="15115" max="15115" width="9.140625" style="1"/>
    <col min="15116" max="15116" width="0.85546875" style="1" customWidth="1"/>
    <col min="15117" max="15117" width="5.5703125" style="1" customWidth="1"/>
    <col min="15118" max="15118" width="10.5703125" style="1" customWidth="1"/>
    <col min="15119" max="15123" width="9.140625" style="1"/>
    <col min="15124" max="15124" width="13" style="1" customWidth="1"/>
    <col min="15125" max="15362" width="9.140625" style="1"/>
    <col min="15363" max="15363" width="9.42578125" style="1" customWidth="1"/>
    <col min="15364" max="15366" width="9.140625" style="1"/>
    <col min="15367" max="15367" width="11" style="1" customWidth="1"/>
    <col min="15368" max="15368" width="9.42578125" style="1" customWidth="1"/>
    <col min="15369" max="15369" width="11.5703125" style="1" customWidth="1"/>
    <col min="15370" max="15370" width="10.28515625" style="1" customWidth="1"/>
    <col min="15371" max="15371" width="9.140625" style="1"/>
    <col min="15372" max="15372" width="0.85546875" style="1" customWidth="1"/>
    <col min="15373" max="15373" width="5.5703125" style="1" customWidth="1"/>
    <col min="15374" max="15374" width="10.5703125" style="1" customWidth="1"/>
    <col min="15375" max="15379" width="9.140625" style="1"/>
    <col min="15380" max="15380" width="13" style="1" customWidth="1"/>
    <col min="15381" max="15618" width="9.140625" style="1"/>
    <col min="15619" max="15619" width="9.42578125" style="1" customWidth="1"/>
    <col min="15620" max="15622" width="9.140625" style="1"/>
    <col min="15623" max="15623" width="11" style="1" customWidth="1"/>
    <col min="15624" max="15624" width="9.42578125" style="1" customWidth="1"/>
    <col min="15625" max="15625" width="11.5703125" style="1" customWidth="1"/>
    <col min="15626" max="15626" width="10.28515625" style="1" customWidth="1"/>
    <col min="15627" max="15627" width="9.140625" style="1"/>
    <col min="15628" max="15628" width="0.85546875" style="1" customWidth="1"/>
    <col min="15629" max="15629" width="5.5703125" style="1" customWidth="1"/>
    <col min="15630" max="15630" width="10.5703125" style="1" customWidth="1"/>
    <col min="15631" max="15635" width="9.140625" style="1"/>
    <col min="15636" max="15636" width="13" style="1" customWidth="1"/>
    <col min="15637" max="15874" width="9.140625" style="1"/>
    <col min="15875" max="15875" width="9.42578125" style="1" customWidth="1"/>
    <col min="15876" max="15878" width="9.140625" style="1"/>
    <col min="15879" max="15879" width="11" style="1" customWidth="1"/>
    <col min="15880" max="15880" width="9.42578125" style="1" customWidth="1"/>
    <col min="15881" max="15881" width="11.5703125" style="1" customWidth="1"/>
    <col min="15882" max="15882" width="10.28515625" style="1" customWidth="1"/>
    <col min="15883" max="15883" width="9.140625" style="1"/>
    <col min="15884" max="15884" width="0.85546875" style="1" customWidth="1"/>
    <col min="15885" max="15885" width="5.5703125" style="1" customWidth="1"/>
    <col min="15886" max="15886" width="10.5703125" style="1" customWidth="1"/>
    <col min="15887" max="15891" width="9.140625" style="1"/>
    <col min="15892" max="15892" width="13" style="1" customWidth="1"/>
    <col min="15893" max="16130" width="9.140625" style="1"/>
    <col min="16131" max="16131" width="9.42578125" style="1" customWidth="1"/>
    <col min="16132" max="16134" width="9.140625" style="1"/>
    <col min="16135" max="16135" width="11" style="1" customWidth="1"/>
    <col min="16136" max="16136" width="9.42578125" style="1" customWidth="1"/>
    <col min="16137" max="16137" width="11.5703125" style="1" customWidth="1"/>
    <col min="16138" max="16138" width="10.28515625" style="1" customWidth="1"/>
    <col min="16139" max="16139" width="9.140625" style="1"/>
    <col min="16140" max="16140" width="0.85546875" style="1" customWidth="1"/>
    <col min="16141" max="16141" width="5.5703125" style="1" customWidth="1"/>
    <col min="16142" max="16142" width="10.5703125" style="1" customWidth="1"/>
    <col min="16143" max="16147" width="9.140625" style="1"/>
    <col min="16148" max="16148" width="13" style="1" customWidth="1"/>
    <col min="16149" max="16384" width="9.140625" style="1"/>
  </cols>
  <sheetData>
    <row r="1" spans="2:27" ht="5.25" customHeight="1" thickBot="1"/>
    <row r="2" spans="2:27" ht="18" customHeight="1">
      <c r="B2" s="182"/>
      <c r="C2" s="184" t="s">
        <v>1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5"/>
    </row>
    <row r="3" spans="2:27" ht="15" customHeight="1" thickBot="1">
      <c r="B3" s="183"/>
      <c r="C3" s="186" t="s">
        <v>2</v>
      </c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7"/>
    </row>
    <row r="4" spans="2:27" ht="3" customHeight="1" thickBot="1">
      <c r="B4" s="2"/>
      <c r="C4" s="2"/>
      <c r="D4" s="2"/>
      <c r="E4" s="2"/>
      <c r="F4" s="2"/>
      <c r="G4" s="2"/>
      <c r="H4" s="2"/>
      <c r="I4" s="2"/>
      <c r="J4" s="2"/>
      <c r="K4" s="2"/>
      <c r="L4" s="3"/>
      <c r="M4" s="2"/>
    </row>
    <row r="5" spans="2:27" ht="24.75" customHeight="1" thickBot="1">
      <c r="B5" s="188" t="s">
        <v>30</v>
      </c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90"/>
    </row>
    <row r="6" spans="2:27" ht="5.0999999999999996" customHeight="1" thickBot="1">
      <c r="B6" s="2"/>
      <c r="C6" s="2"/>
      <c r="D6" s="2"/>
      <c r="E6" s="2"/>
      <c r="F6" s="2"/>
      <c r="G6" s="2"/>
      <c r="H6" s="2"/>
      <c r="I6" s="2"/>
      <c r="J6" s="2"/>
      <c r="K6" s="2"/>
      <c r="L6" s="3"/>
      <c r="M6" s="2"/>
    </row>
    <row r="7" spans="2:27" ht="20.100000000000001" customHeight="1" thickBot="1">
      <c r="B7" s="162" t="s">
        <v>32</v>
      </c>
      <c r="C7" s="163"/>
      <c r="D7" s="191" t="s">
        <v>31</v>
      </c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3"/>
    </row>
    <row r="8" spans="2:27" ht="3.75" customHeight="1" thickBot="1">
      <c r="B8" s="4"/>
      <c r="C8" s="5"/>
      <c r="D8" s="5"/>
      <c r="E8" s="5"/>
      <c r="F8" s="5"/>
      <c r="G8" s="5"/>
      <c r="H8" s="5"/>
      <c r="I8" s="5"/>
      <c r="J8" s="5"/>
      <c r="K8" s="5"/>
      <c r="L8" s="6"/>
      <c r="M8" s="5"/>
    </row>
    <row r="9" spans="2:27" ht="20.100000000000001" customHeight="1" thickBot="1">
      <c r="B9" s="162" t="s">
        <v>3</v>
      </c>
      <c r="C9" s="163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5"/>
    </row>
    <row r="10" spans="2:27" ht="5.25" customHeight="1" thickBot="1">
      <c r="B10" s="5"/>
      <c r="C10" s="5"/>
      <c r="D10" s="5"/>
      <c r="E10" s="5"/>
      <c r="F10" s="5"/>
      <c r="G10" s="5"/>
      <c r="H10" s="5"/>
      <c r="I10" s="5"/>
      <c r="J10" s="5"/>
      <c r="K10" s="5"/>
      <c r="L10" s="6"/>
      <c r="M10" s="5"/>
    </row>
    <row r="11" spans="2:27" ht="20.100000000000001" customHeight="1" thickBot="1">
      <c r="B11" s="162" t="s">
        <v>4</v>
      </c>
      <c r="C11" s="163"/>
      <c r="D11" s="166"/>
      <c r="E11" s="167"/>
      <c r="F11" s="5"/>
      <c r="G11" s="5"/>
      <c r="H11" s="5"/>
      <c r="J11" s="4"/>
      <c r="K11" s="168" t="s">
        <v>5</v>
      </c>
      <c r="L11" s="169"/>
      <c r="M11" s="170" t="s">
        <v>29</v>
      </c>
      <c r="N11" s="170"/>
      <c r="O11" s="171"/>
    </row>
    <row r="12" spans="2:27" ht="20.100000000000001" customHeight="1">
      <c r="B12" s="160" t="s">
        <v>74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</row>
    <row r="13" spans="2:27" ht="6" customHeight="1" thickBot="1">
      <c r="B13" s="7"/>
      <c r="C13" s="2"/>
      <c r="D13" s="2"/>
      <c r="E13" s="2"/>
      <c r="F13" s="2"/>
      <c r="G13" s="2"/>
      <c r="H13" s="2"/>
      <c r="I13" s="2"/>
      <c r="J13" s="2"/>
      <c r="K13" s="2"/>
      <c r="L13" s="3"/>
      <c r="M13" s="2"/>
      <c r="N13" s="8"/>
    </row>
    <row r="14" spans="2:27" ht="28.5" customHeight="1" thickBot="1">
      <c r="B14" s="155" t="s">
        <v>40</v>
      </c>
      <c r="C14" s="156"/>
      <c r="D14" s="156"/>
      <c r="E14" s="156"/>
      <c r="F14" s="157"/>
      <c r="G14" s="53" t="s">
        <v>70</v>
      </c>
      <c r="H14" s="180">
        <v>25</v>
      </c>
      <c r="I14" s="181"/>
      <c r="J14" s="41" t="s">
        <v>0</v>
      </c>
      <c r="K14" s="42"/>
      <c r="L14" s="9"/>
      <c r="M14" s="172"/>
      <c r="N14" s="172"/>
      <c r="O14" s="172"/>
      <c r="U14" s="10"/>
    </row>
    <row r="15" spans="2:27" ht="28.5" customHeight="1" thickBot="1">
      <c r="B15" s="45" t="s">
        <v>48</v>
      </c>
      <c r="C15" s="176" t="s">
        <v>51</v>
      </c>
      <c r="D15" s="176"/>
      <c r="E15" s="176"/>
      <c r="F15" s="177"/>
      <c r="G15" s="46"/>
      <c r="H15" s="62">
        <f>IF(Z16=1,0,IF(Z16=2,3,IF(Z16=3,7)))</f>
        <v>0</v>
      </c>
      <c r="I15" s="63"/>
      <c r="J15" s="47"/>
      <c r="K15" s="43"/>
      <c r="L15" s="9"/>
      <c r="M15" s="173"/>
      <c r="N15" s="173"/>
      <c r="O15" s="173"/>
      <c r="U15" s="10"/>
    </row>
    <row r="16" spans="2:27" ht="28.5" customHeight="1" thickBot="1">
      <c r="B16" s="45" t="s">
        <v>49</v>
      </c>
      <c r="C16" s="176" t="s">
        <v>52</v>
      </c>
      <c r="D16" s="176"/>
      <c r="E16" s="176"/>
      <c r="F16" s="177"/>
      <c r="G16" s="46"/>
      <c r="H16" s="62">
        <f>IF(Z17=1,0,IF(Z17=2,7,IF(Z17=3,15)))</f>
        <v>0</v>
      </c>
      <c r="I16" s="63"/>
      <c r="J16" s="47"/>
      <c r="K16" s="43"/>
      <c r="L16" s="9"/>
      <c r="M16" s="173"/>
      <c r="N16" s="173"/>
      <c r="O16" s="173"/>
      <c r="U16" s="10"/>
      <c r="Z16" s="1">
        <v>1</v>
      </c>
      <c r="AA16" s="1" t="s">
        <v>71</v>
      </c>
    </row>
    <row r="17" spans="2:28" ht="28.5" customHeight="1" thickBot="1">
      <c r="B17" s="45" t="s">
        <v>50</v>
      </c>
      <c r="C17" s="176" t="s">
        <v>53</v>
      </c>
      <c r="D17" s="176"/>
      <c r="E17" s="176"/>
      <c r="F17" s="177"/>
      <c r="G17" s="46"/>
      <c r="H17" s="60">
        <f>IF(Z18=1,0,IF(Z18=2,1,IF(Z18=3,3)))</f>
        <v>0</v>
      </c>
      <c r="I17" s="61"/>
      <c r="J17" s="47"/>
      <c r="K17" s="43"/>
      <c r="L17" s="9"/>
      <c r="M17" s="173"/>
      <c r="N17" s="173"/>
      <c r="O17" s="173"/>
      <c r="U17" s="10"/>
      <c r="Z17" s="1">
        <v>1</v>
      </c>
      <c r="AA17" s="1" t="s">
        <v>72</v>
      </c>
    </row>
    <row r="18" spans="2:28" ht="28.5" customHeight="1" thickBot="1">
      <c r="B18" s="115" t="s">
        <v>68</v>
      </c>
      <c r="C18" s="116"/>
      <c r="D18" s="116"/>
      <c r="E18" s="116"/>
      <c r="F18" s="117"/>
      <c r="G18" s="48"/>
      <c r="H18" s="75">
        <f>H14-H15-H16-H17</f>
        <v>25</v>
      </c>
      <c r="I18" s="76"/>
      <c r="J18" s="49"/>
      <c r="K18" s="43"/>
      <c r="L18" s="9"/>
      <c r="M18" s="173"/>
      <c r="N18" s="173"/>
      <c r="O18" s="173"/>
      <c r="U18" s="10"/>
      <c r="Z18" s="1">
        <v>1</v>
      </c>
      <c r="AA18" s="1" t="s">
        <v>73</v>
      </c>
    </row>
    <row r="19" spans="2:28" ht="28.5" customHeight="1" thickBot="1">
      <c r="B19" s="152" t="s">
        <v>41</v>
      </c>
      <c r="C19" s="153"/>
      <c r="D19" s="153"/>
      <c r="E19" s="153"/>
      <c r="F19" s="154"/>
      <c r="G19" s="53" t="s">
        <v>70</v>
      </c>
      <c r="H19" s="64">
        <v>25</v>
      </c>
      <c r="I19" s="178"/>
      <c r="J19" s="179"/>
      <c r="K19" s="43"/>
      <c r="L19" s="9"/>
      <c r="M19" s="173"/>
      <c r="N19" s="173"/>
      <c r="O19" s="173"/>
      <c r="U19" s="10"/>
      <c r="Z19" s="1">
        <v>1</v>
      </c>
    </row>
    <row r="20" spans="2:28" ht="28.5" customHeight="1" thickBot="1">
      <c r="B20" s="44" t="s">
        <v>45</v>
      </c>
      <c r="C20" s="158" t="s">
        <v>47</v>
      </c>
      <c r="D20" s="158"/>
      <c r="E20" s="158"/>
      <c r="F20" s="159"/>
      <c r="G20" s="46"/>
      <c r="H20" s="62">
        <f>IF(Z34=1,0,IF(Z34=2,2,IF(Z34=3,4,IF(Z34=4,6,IF(Z34=5,8,IF(Z34=6,11))))))</f>
        <v>0</v>
      </c>
      <c r="I20" s="63"/>
      <c r="J20" s="47"/>
      <c r="K20" s="43"/>
      <c r="L20" s="9"/>
      <c r="M20" s="173"/>
      <c r="N20" s="173"/>
      <c r="O20" s="173"/>
      <c r="U20" s="10"/>
      <c r="Y20" s="1">
        <v>3</v>
      </c>
      <c r="Z20" s="1">
        <v>1</v>
      </c>
      <c r="AA20" s="1" t="s">
        <v>54</v>
      </c>
      <c r="AB20" s="1">
        <v>0</v>
      </c>
    </row>
    <row r="21" spans="2:28" ht="33.75" customHeight="1" thickBot="1">
      <c r="B21" s="44" t="s">
        <v>46</v>
      </c>
      <c r="C21" s="158" t="s">
        <v>75</v>
      </c>
      <c r="D21" s="158"/>
      <c r="E21" s="158"/>
      <c r="F21" s="159"/>
      <c r="G21" s="46"/>
      <c r="H21" s="60">
        <f>IF(Z31=1,0,8)</f>
        <v>0</v>
      </c>
      <c r="I21" s="61"/>
      <c r="J21" s="47"/>
      <c r="K21" s="43"/>
      <c r="L21" s="9"/>
      <c r="M21" s="173"/>
      <c r="N21" s="173"/>
      <c r="O21" s="173"/>
      <c r="U21" s="10"/>
      <c r="AA21" s="1" t="s">
        <v>55</v>
      </c>
      <c r="AB21" s="1">
        <v>23</v>
      </c>
    </row>
    <row r="22" spans="2:28" ht="28.5" customHeight="1" thickBot="1">
      <c r="B22" s="82" t="s">
        <v>68</v>
      </c>
      <c r="C22" s="83"/>
      <c r="D22" s="83"/>
      <c r="E22" s="83"/>
      <c r="F22" s="84"/>
      <c r="G22" s="47"/>
      <c r="H22" s="75">
        <f>H19-H20-H21</f>
        <v>25</v>
      </c>
      <c r="I22" s="76"/>
      <c r="J22" s="49"/>
      <c r="K22" s="43"/>
      <c r="L22" s="9"/>
      <c r="M22" s="173"/>
      <c r="N22" s="173"/>
      <c r="O22" s="173"/>
      <c r="U22" s="10"/>
      <c r="AA22" s="1" t="s">
        <v>56</v>
      </c>
    </row>
    <row r="23" spans="2:28" ht="28.5" customHeight="1" thickBot="1">
      <c r="B23" s="155" t="s">
        <v>42</v>
      </c>
      <c r="C23" s="156"/>
      <c r="D23" s="156"/>
      <c r="E23" s="156"/>
      <c r="F23" s="157"/>
      <c r="G23" s="53" t="s">
        <v>70</v>
      </c>
      <c r="H23" s="64">
        <v>25</v>
      </c>
      <c r="I23" s="65"/>
      <c r="J23" s="47"/>
      <c r="K23" s="43"/>
      <c r="L23" s="9"/>
      <c r="M23" s="173"/>
      <c r="N23" s="173"/>
      <c r="O23" s="173"/>
      <c r="U23" s="10"/>
      <c r="AA23" s="1" t="s">
        <v>57</v>
      </c>
      <c r="AB23" s="1">
        <v>21</v>
      </c>
    </row>
    <row r="24" spans="2:28" ht="28.5" customHeight="1" thickBot="1">
      <c r="B24" s="50" t="s">
        <v>43</v>
      </c>
      <c r="C24" s="77" t="s">
        <v>44</v>
      </c>
      <c r="D24" s="78"/>
      <c r="E24" s="78"/>
      <c r="F24" s="79"/>
      <c r="G24" s="46"/>
      <c r="H24" s="60">
        <f>IF(Z20=1,25-25,IF(Z20=2,25-23,IF(Z20=3,25-21,IF(Z20=4,25-19,IF(Z20=5,25-16,IF(Z20=6,25-13))))))</f>
        <v>0</v>
      </c>
      <c r="I24" s="61"/>
      <c r="J24" s="47"/>
      <c r="K24" s="43" t="s">
        <v>69</v>
      </c>
      <c r="L24" s="9"/>
      <c r="M24" s="173"/>
      <c r="N24" s="173"/>
      <c r="O24" s="173"/>
      <c r="U24" s="10"/>
      <c r="AA24" s="1" t="s">
        <v>58</v>
      </c>
    </row>
    <row r="25" spans="2:28" ht="28.5" customHeight="1" thickBot="1">
      <c r="B25" s="82" t="s">
        <v>68</v>
      </c>
      <c r="C25" s="83"/>
      <c r="D25" s="83"/>
      <c r="E25" s="83"/>
      <c r="F25" s="84"/>
      <c r="G25" s="51"/>
      <c r="H25" s="80">
        <f>H23-H24</f>
        <v>25</v>
      </c>
      <c r="I25" s="81"/>
      <c r="J25" s="49"/>
      <c r="K25" s="43"/>
      <c r="L25" s="9"/>
      <c r="M25" s="173"/>
      <c r="N25" s="173"/>
      <c r="O25" s="173"/>
      <c r="U25" s="10"/>
      <c r="AA25" s="1" t="s">
        <v>59</v>
      </c>
    </row>
    <row r="26" spans="2:28" ht="20.100000000000001" customHeight="1" thickBot="1">
      <c r="B26" s="94" t="s">
        <v>8</v>
      </c>
      <c r="C26" s="95"/>
      <c r="D26" s="96"/>
      <c r="E26" s="97"/>
      <c r="F26" s="98"/>
      <c r="G26" s="58"/>
      <c r="H26" s="174"/>
      <c r="I26" s="175"/>
      <c r="J26" s="11">
        <f>+COUNTA(#REF!)</f>
        <v>1</v>
      </c>
      <c r="K26" s="59">
        <f>+COUNTA(#REF!)</f>
        <v>1</v>
      </c>
      <c r="L26" s="6"/>
      <c r="M26" s="173"/>
      <c r="N26" s="173"/>
      <c r="O26" s="173"/>
      <c r="U26" s="10"/>
      <c r="AB26" s="1">
        <v>16</v>
      </c>
    </row>
    <row r="27" spans="2:28" ht="20.100000000000001" customHeight="1">
      <c r="B27" s="66" t="str">
        <f>IF(G27&gt;=68,"A",(IF(G27&gt;=65,"B",(IF(G27&gt;=63,"C",(IF(G27&gt;=61,"D",(IF(G27&gt;=59,"E",(IF(G27&gt;=57,"F",IF(G27&gt;=0,"G"))))))))))))</f>
        <v>A</v>
      </c>
      <c r="C27" s="67" t="str">
        <f t="shared" ref="C27:D29" si="0">IF(B27&gt;=8.1,"A",(IF(B27&gt;=7.65,"B",(IF(B27&gt;=6.75,"C",(IF(B27&gt;=5.85,"D",(IF(B27&gt;=0,"E")))))))))</f>
        <v>A</v>
      </c>
      <c r="D27" s="68" t="str">
        <f t="shared" si="0"/>
        <v>A</v>
      </c>
      <c r="E27" s="100" t="s">
        <v>9</v>
      </c>
      <c r="F27" s="101"/>
      <c r="G27" s="106">
        <f>SUM(H18,H22,H25)</f>
        <v>75</v>
      </c>
      <c r="H27" s="107"/>
      <c r="I27" s="108"/>
      <c r="J27" s="55">
        <v>70</v>
      </c>
      <c r="K27" s="54"/>
      <c r="L27" s="54"/>
      <c r="M27" s="54"/>
      <c r="N27" s="54"/>
      <c r="O27" s="54"/>
      <c r="U27" s="10"/>
      <c r="AB27" s="1">
        <v>13</v>
      </c>
    </row>
    <row r="28" spans="2:28" ht="20.100000000000001" customHeight="1">
      <c r="B28" s="69" t="e">
        <f>IF(#REF!&gt;=8.1,"A",(IF(#REF!&gt;=7.65,"B",(IF(#REF!&gt;=6.75,"C",(IF(#REF!&gt;=5.85,"D",(IF(#REF!&gt;=0,"E")))))))))</f>
        <v>#REF!</v>
      </c>
      <c r="C28" s="70" t="e">
        <f t="shared" si="0"/>
        <v>#REF!</v>
      </c>
      <c r="D28" s="71" t="e">
        <f t="shared" si="0"/>
        <v>#REF!</v>
      </c>
      <c r="E28" s="102"/>
      <c r="F28" s="103"/>
      <c r="G28" s="109"/>
      <c r="H28" s="110"/>
      <c r="I28" s="111"/>
      <c r="J28" s="56">
        <f>+J27*J26</f>
        <v>70</v>
      </c>
      <c r="K28" s="54"/>
      <c r="L28" s="54"/>
      <c r="M28" s="54"/>
      <c r="N28" s="54"/>
      <c r="O28" s="54"/>
    </row>
    <row r="29" spans="2:28" ht="20.100000000000001" customHeight="1" thickBot="1">
      <c r="B29" s="72" t="e">
        <f>IF(#REF!&gt;=8.1,"A",(IF(#REF!&gt;=7.65,"B",(IF(#REF!&gt;=6.75,"C",(IF(#REF!&gt;=5.85,"D",(IF(#REF!&gt;=0,"E")))))))))</f>
        <v>#REF!</v>
      </c>
      <c r="C29" s="73" t="e">
        <f t="shared" si="0"/>
        <v>#REF!</v>
      </c>
      <c r="D29" s="74" t="e">
        <f t="shared" si="0"/>
        <v>#REF!</v>
      </c>
      <c r="E29" s="104"/>
      <c r="F29" s="105"/>
      <c r="G29" s="112"/>
      <c r="H29" s="113"/>
      <c r="I29" s="114"/>
      <c r="J29" s="57">
        <f>ROUND(+G29/(SUM(G26:J26)),0)</f>
        <v>0</v>
      </c>
      <c r="K29" s="54"/>
      <c r="L29" s="54"/>
      <c r="M29" s="54"/>
      <c r="N29" s="54"/>
      <c r="O29" s="54"/>
      <c r="Q29" s="12"/>
      <c r="R29" s="12"/>
      <c r="S29" s="12"/>
      <c r="T29" s="12"/>
      <c r="U29" s="12"/>
    </row>
    <row r="30" spans="2:28" ht="6.75" customHeight="1" thickBot="1">
      <c r="I30" s="5"/>
      <c r="J30" s="5"/>
      <c r="K30" s="6"/>
      <c r="L30" s="6"/>
      <c r="M30" s="3"/>
    </row>
    <row r="31" spans="2:28" ht="25.5" customHeight="1" thickBot="1">
      <c r="B31" s="14" t="s">
        <v>10</v>
      </c>
      <c r="C31" s="151" t="s">
        <v>11</v>
      </c>
      <c r="D31" s="151"/>
      <c r="E31" s="151"/>
      <c r="F31" s="15" t="s">
        <v>12</v>
      </c>
      <c r="G31" s="16"/>
      <c r="H31" s="99"/>
      <c r="I31" s="99"/>
      <c r="J31" s="35" t="e">
        <f>+J29-#REF!</f>
        <v>#REF!</v>
      </c>
      <c r="K31" s="6"/>
      <c r="L31" s="6"/>
      <c r="M31" s="3"/>
      <c r="Q31" s="13"/>
      <c r="R31" s="13"/>
      <c r="S31" s="13"/>
      <c r="T31" s="13"/>
      <c r="U31" s="13"/>
      <c r="V31" s="13"/>
      <c r="Z31" s="1">
        <v>1</v>
      </c>
      <c r="AA31" s="1" t="s">
        <v>60</v>
      </c>
    </row>
    <row r="32" spans="2:28">
      <c r="B32" s="18" t="s">
        <v>13</v>
      </c>
      <c r="C32" s="88" t="s">
        <v>33</v>
      </c>
      <c r="D32" s="88"/>
      <c r="E32" s="88"/>
      <c r="F32" s="36">
        <v>1</v>
      </c>
      <c r="G32" s="19"/>
      <c r="H32" s="19"/>
      <c r="O32" s="3"/>
      <c r="Q32" s="13"/>
      <c r="R32" s="13"/>
      <c r="S32" s="13"/>
      <c r="T32" s="13"/>
      <c r="U32" s="13"/>
      <c r="V32" s="13"/>
      <c r="AA32" s="1" t="s">
        <v>61</v>
      </c>
    </row>
    <row r="33" spans="2:27">
      <c r="B33" s="18" t="s">
        <v>14</v>
      </c>
      <c r="C33" s="88" t="s">
        <v>34</v>
      </c>
      <c r="D33" s="88"/>
      <c r="E33" s="88"/>
      <c r="F33" s="36">
        <v>0.95</v>
      </c>
      <c r="G33" s="19"/>
      <c r="H33" s="19"/>
      <c r="Q33" s="13"/>
      <c r="R33" s="13"/>
      <c r="S33" s="13"/>
      <c r="T33" s="13"/>
      <c r="U33" s="13"/>
      <c r="V33" s="13"/>
    </row>
    <row r="34" spans="2:27">
      <c r="B34" s="18" t="s">
        <v>15</v>
      </c>
      <c r="C34" s="88" t="s">
        <v>35</v>
      </c>
      <c r="D34" s="88"/>
      <c r="E34" s="88"/>
      <c r="F34" s="37">
        <v>0.92</v>
      </c>
      <c r="G34" s="19"/>
      <c r="H34" s="19"/>
      <c r="I34" s="136"/>
      <c r="J34" s="136"/>
      <c r="K34" s="136"/>
      <c r="M34" s="137"/>
      <c r="N34" s="137"/>
      <c r="Q34" s="13"/>
      <c r="R34" s="13"/>
      <c r="S34" s="13"/>
      <c r="T34" s="13"/>
      <c r="U34" s="13"/>
      <c r="V34" s="13"/>
      <c r="Z34" s="1">
        <v>1</v>
      </c>
      <c r="AA34" s="1" t="s">
        <v>67</v>
      </c>
    </row>
    <row r="35" spans="2:27">
      <c r="B35" s="18" t="s">
        <v>16</v>
      </c>
      <c r="C35" s="88" t="s">
        <v>36</v>
      </c>
      <c r="D35" s="88"/>
      <c r="E35" s="88"/>
      <c r="F35" s="37">
        <v>0.89</v>
      </c>
      <c r="G35" s="19"/>
      <c r="H35" s="19"/>
      <c r="I35" s="136"/>
      <c r="J35" s="136"/>
      <c r="K35" s="136"/>
      <c r="L35" s="6"/>
      <c r="M35" s="137"/>
      <c r="N35" s="137"/>
      <c r="Q35" s="13"/>
      <c r="R35" s="13"/>
      <c r="S35" s="13"/>
      <c r="T35" s="13"/>
      <c r="U35" s="13"/>
      <c r="V35" s="13"/>
      <c r="AA35" s="1" t="s">
        <v>62</v>
      </c>
    </row>
    <row r="36" spans="2:27" ht="15" customHeight="1">
      <c r="B36" s="18" t="s">
        <v>17</v>
      </c>
      <c r="C36" s="88" t="s">
        <v>37</v>
      </c>
      <c r="D36" s="88"/>
      <c r="E36" s="88"/>
      <c r="F36" s="37">
        <v>0.86</v>
      </c>
      <c r="G36" s="19"/>
      <c r="H36" s="138" t="s">
        <v>18</v>
      </c>
      <c r="I36" s="138"/>
      <c r="J36" s="138"/>
      <c r="K36" s="138"/>
      <c r="L36" s="6"/>
      <c r="M36" s="92">
        <v>10000</v>
      </c>
      <c r="N36" s="92"/>
      <c r="Q36" s="13"/>
      <c r="R36" s="13"/>
      <c r="S36" s="13"/>
      <c r="T36" s="13"/>
      <c r="U36" s="13"/>
      <c r="V36" s="13"/>
      <c r="AA36" s="1" t="s">
        <v>63</v>
      </c>
    </row>
    <row r="37" spans="2:27" ht="15" customHeight="1">
      <c r="B37" s="18" t="s">
        <v>19</v>
      </c>
      <c r="C37" s="88" t="s">
        <v>38</v>
      </c>
      <c r="D37" s="88"/>
      <c r="E37" s="88"/>
      <c r="F37" s="37">
        <v>0.83</v>
      </c>
      <c r="G37" s="19"/>
      <c r="H37" s="138" t="s">
        <v>20</v>
      </c>
      <c r="I37" s="138"/>
      <c r="J37" s="138"/>
      <c r="K37" s="138"/>
      <c r="L37" s="6"/>
      <c r="M37" s="89">
        <f>IF(B27="A",1,(IF(B27="B",0.95,(IF(B27="C",0.92,(IF(B27="D",0.89,(IF(B27="E",0.86,(IF(B27="F",0.83,(IF(B27="G",0.8,"Nota Invalida")))))))))))))</f>
        <v>1</v>
      </c>
      <c r="N37" s="90"/>
      <c r="Q37" s="13"/>
      <c r="R37" s="13"/>
      <c r="S37" s="13"/>
      <c r="T37" s="13"/>
      <c r="U37" s="13"/>
      <c r="V37" s="13"/>
      <c r="AA37" s="1" t="s">
        <v>64</v>
      </c>
    </row>
    <row r="38" spans="2:27" ht="15.75" customHeight="1" thickBot="1">
      <c r="B38" s="21" t="s">
        <v>21</v>
      </c>
      <c r="C38" s="91" t="s">
        <v>39</v>
      </c>
      <c r="D38" s="91"/>
      <c r="E38" s="91"/>
      <c r="F38" s="38">
        <v>0.8</v>
      </c>
      <c r="G38" s="19"/>
      <c r="H38" s="138" t="s">
        <v>22</v>
      </c>
      <c r="I38" s="138"/>
      <c r="J38" s="138"/>
      <c r="K38" s="138"/>
      <c r="L38" s="6"/>
      <c r="M38" s="92">
        <f>+M36*(M37)</f>
        <v>10000</v>
      </c>
      <c r="N38" s="92"/>
      <c r="Q38" s="13"/>
      <c r="R38" s="13"/>
      <c r="S38" s="13"/>
      <c r="T38" s="13"/>
      <c r="U38" s="13"/>
      <c r="V38" s="13"/>
      <c r="AA38" s="1" t="s">
        <v>65</v>
      </c>
    </row>
    <row r="39" spans="2:27" ht="20.100000000000001" customHeight="1" thickBot="1">
      <c r="B39" s="5"/>
      <c r="C39" s="5"/>
      <c r="D39" s="5"/>
      <c r="E39" s="93"/>
      <c r="F39" s="93"/>
      <c r="G39" s="22"/>
      <c r="H39" s="22"/>
      <c r="I39" s="23"/>
      <c r="J39" s="23"/>
      <c r="K39" s="5"/>
      <c r="L39" s="6"/>
      <c r="M39" s="5"/>
      <c r="N39" s="24"/>
      <c r="O39" s="25" t="s">
        <v>23</v>
      </c>
      <c r="Q39" s="52"/>
      <c r="R39" s="5"/>
      <c r="S39" s="26"/>
      <c r="T39" s="5"/>
      <c r="U39" s="5"/>
      <c r="V39" s="5"/>
      <c r="AA39" s="1" t="s">
        <v>66</v>
      </c>
    </row>
    <row r="40" spans="2:27" ht="20.25" customHeight="1" thickBot="1">
      <c r="B40" s="139" t="s">
        <v>24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1"/>
      <c r="Q40" s="52"/>
      <c r="R40" s="5"/>
      <c r="S40" s="26"/>
      <c r="T40" s="5"/>
      <c r="U40" s="5"/>
      <c r="V40" s="5"/>
    </row>
    <row r="41" spans="2:27" ht="36" customHeight="1" thickBot="1">
      <c r="B41" s="142" t="s">
        <v>28</v>
      </c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4"/>
      <c r="Q41" s="52"/>
      <c r="R41" s="5"/>
      <c r="S41" s="26"/>
      <c r="T41" s="5"/>
      <c r="U41" s="5"/>
      <c r="V41" s="5"/>
    </row>
    <row r="42" spans="2:27" ht="20.100000000000001" customHeight="1">
      <c r="B42" s="145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7"/>
      <c r="Q42" s="5"/>
      <c r="R42" s="5"/>
      <c r="S42" s="5"/>
      <c r="T42" s="5"/>
      <c r="U42" s="5"/>
      <c r="V42" s="5"/>
    </row>
    <row r="43" spans="2:27" ht="20.100000000000001" customHeight="1">
      <c r="B43" s="148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50"/>
      <c r="Q43" s="5"/>
      <c r="R43" s="93"/>
      <c r="S43" s="93"/>
      <c r="T43" s="17"/>
      <c r="U43" s="17"/>
      <c r="V43" s="17"/>
    </row>
    <row r="44" spans="2:27" ht="20.100000000000001" customHeight="1">
      <c r="B44" s="148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50"/>
      <c r="Q44" s="5"/>
      <c r="R44" s="93"/>
      <c r="S44" s="93"/>
      <c r="T44" s="17"/>
      <c r="U44" s="17"/>
      <c r="V44" s="17"/>
    </row>
    <row r="45" spans="2:27" ht="20.100000000000001" customHeight="1">
      <c r="B45" s="148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50"/>
      <c r="Q45" s="5"/>
      <c r="R45" s="93"/>
      <c r="S45" s="93"/>
      <c r="T45" s="22"/>
      <c r="U45" s="23"/>
      <c r="V45" s="23"/>
    </row>
    <row r="46" spans="2:27" ht="20.100000000000001" customHeight="1">
      <c r="B46" s="148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50"/>
      <c r="Q46" s="13"/>
      <c r="R46" s="13"/>
      <c r="S46" s="13"/>
      <c r="T46" s="13"/>
      <c r="U46" s="13"/>
      <c r="V46" s="13"/>
    </row>
    <row r="47" spans="2:27" ht="20.100000000000001" customHeight="1">
      <c r="B47" s="148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50"/>
    </row>
    <row r="48" spans="2:27" ht="20.100000000000001" customHeight="1">
      <c r="B48" s="148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50"/>
      <c r="P48" s="27"/>
    </row>
    <row r="49" spans="2:15" ht="20.100000000000001" customHeight="1">
      <c r="B49" s="148"/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50"/>
    </row>
    <row r="50" spans="2:15" ht="15" customHeight="1">
      <c r="B50" s="148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50"/>
    </row>
    <row r="51" spans="2:15" ht="0.75" customHeight="1">
      <c r="B51" s="148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50"/>
    </row>
    <row r="52" spans="2:15" ht="15" hidden="1" customHeight="1">
      <c r="B52" s="148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50"/>
    </row>
    <row r="53" spans="2:15" ht="15" hidden="1" customHeight="1">
      <c r="B53" s="148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50"/>
    </row>
    <row r="54" spans="2:15" ht="8.25" hidden="1" customHeight="1">
      <c r="B54" s="148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50"/>
    </row>
    <row r="55" spans="2:15" ht="15" hidden="1" customHeight="1">
      <c r="B55" s="148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50"/>
    </row>
    <row r="56" spans="2:15" ht="15" hidden="1" customHeight="1">
      <c r="B56" s="148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50"/>
    </row>
    <row r="57" spans="2:15" ht="15" hidden="1" customHeight="1">
      <c r="B57" s="148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49"/>
      <c r="O57" s="150"/>
    </row>
    <row r="58" spans="2:15" ht="15" hidden="1" customHeight="1">
      <c r="B58" s="148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50"/>
    </row>
    <row r="59" spans="2:15" ht="15" hidden="1" customHeight="1">
      <c r="B59" s="148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50"/>
    </row>
    <row r="60" spans="2:15" ht="15" hidden="1" customHeight="1">
      <c r="B60" s="148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50"/>
    </row>
    <row r="61" spans="2:15" ht="15" hidden="1" customHeight="1">
      <c r="B61" s="148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50"/>
    </row>
    <row r="62" spans="2:15" ht="15" hidden="1" customHeight="1">
      <c r="B62" s="148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50"/>
    </row>
    <row r="63" spans="2:15" ht="6" hidden="1" customHeight="1">
      <c r="B63" s="148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50"/>
    </row>
    <row r="64" spans="2:15" ht="15" hidden="1" customHeight="1">
      <c r="B64" s="148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50"/>
    </row>
    <row r="65" spans="2:15" ht="15" hidden="1" customHeight="1">
      <c r="B65" s="148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50"/>
    </row>
    <row r="66" spans="2:15" ht="15" hidden="1" customHeight="1">
      <c r="B66" s="148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50"/>
    </row>
    <row r="67" spans="2:15" ht="15" hidden="1" customHeight="1">
      <c r="B67" s="148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50"/>
    </row>
    <row r="68" spans="2:15" ht="15" hidden="1" customHeight="1">
      <c r="B68" s="148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50"/>
    </row>
    <row r="69" spans="2:15" ht="15" hidden="1" customHeight="1">
      <c r="B69" s="148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50"/>
    </row>
    <row r="70" spans="2:15" ht="9" hidden="1" customHeight="1">
      <c r="B70" s="148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50"/>
    </row>
    <row r="71" spans="2:15" ht="15" hidden="1" customHeight="1">
      <c r="B71" s="148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  <c r="O71" s="150"/>
    </row>
    <row r="72" spans="2:15" ht="15" hidden="1" customHeight="1">
      <c r="B72" s="148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50"/>
    </row>
    <row r="73" spans="2:15" ht="15" hidden="1" customHeight="1">
      <c r="B73" s="148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50"/>
    </row>
    <row r="74" spans="2:15" ht="15" hidden="1" customHeight="1">
      <c r="B74" s="148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50"/>
    </row>
    <row r="75" spans="2:15" ht="15" hidden="1" customHeight="1">
      <c r="B75" s="148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  <c r="O75" s="150"/>
    </row>
    <row r="76" spans="2:15" ht="15" hidden="1" customHeight="1">
      <c r="B76" s="148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50"/>
    </row>
    <row r="77" spans="2:15" ht="15" hidden="1" customHeight="1"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50"/>
    </row>
    <row r="78" spans="2:15" ht="15" hidden="1" customHeight="1">
      <c r="B78" s="148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50"/>
    </row>
    <row r="79" spans="2:15" ht="15" hidden="1" customHeight="1">
      <c r="B79" s="148"/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  <c r="O79" s="150"/>
    </row>
    <row r="80" spans="2:15" ht="15" hidden="1" customHeight="1">
      <c r="B80" s="148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50"/>
    </row>
    <row r="81" spans="2:17" ht="8.25" hidden="1" customHeight="1"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50"/>
    </row>
    <row r="82" spans="2:17" ht="15" hidden="1" customHeight="1">
      <c r="B82" s="148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50"/>
    </row>
    <row r="83" spans="2:17" ht="15" hidden="1" customHeight="1">
      <c r="B83" s="148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50"/>
    </row>
    <row r="84" spans="2:17" ht="15" hidden="1" customHeight="1">
      <c r="B84" s="148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50"/>
    </row>
    <row r="85" spans="2:17" ht="15" hidden="1" customHeight="1">
      <c r="B85" s="148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50"/>
    </row>
    <row r="86" spans="2:17" ht="15" hidden="1" customHeight="1">
      <c r="B86" s="148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50"/>
    </row>
    <row r="87" spans="2:17" ht="15" hidden="1" customHeight="1">
      <c r="B87" s="148"/>
      <c r="C87" s="149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  <c r="O87" s="150"/>
    </row>
    <row r="88" spans="2:17" ht="15" hidden="1" customHeight="1">
      <c r="B88" s="148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50"/>
    </row>
    <row r="89" spans="2:17" ht="0.75" hidden="1" customHeight="1">
      <c r="B89" s="148"/>
      <c r="C89" s="149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  <c r="O89" s="150"/>
    </row>
    <row r="90" spans="2:17" ht="15" hidden="1" customHeight="1" thickBot="1">
      <c r="B90" s="148"/>
      <c r="C90" s="149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  <c r="O90" s="150"/>
    </row>
    <row r="91" spans="2:17" ht="15" hidden="1" customHeight="1" thickBot="1">
      <c r="B91" s="148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  <c r="O91" s="150"/>
    </row>
    <row r="92" spans="2:17" ht="15" hidden="1" customHeight="1" thickBot="1">
      <c r="B92" s="148"/>
      <c r="C92" s="149"/>
      <c r="D92" s="149"/>
      <c r="E92" s="149"/>
      <c r="F92" s="149"/>
      <c r="G92" s="149"/>
      <c r="H92" s="149"/>
      <c r="I92" s="149"/>
      <c r="J92" s="149"/>
      <c r="K92" s="149"/>
      <c r="L92" s="149"/>
      <c r="M92" s="149"/>
      <c r="N92" s="149"/>
      <c r="O92" s="150"/>
    </row>
    <row r="93" spans="2:17" ht="15" hidden="1" customHeight="1" thickBot="1">
      <c r="B93" s="148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50"/>
      <c r="Q93" s="28"/>
    </row>
    <row r="94" spans="2:17" ht="15" hidden="1" customHeight="1" thickBot="1">
      <c r="B94" s="148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  <c r="O94" s="150"/>
    </row>
    <row r="95" spans="2:17" ht="13.5" hidden="1" customHeight="1" thickBot="1">
      <c r="B95" s="148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  <c r="O95" s="150"/>
    </row>
    <row r="96" spans="2:17" ht="15" hidden="1" customHeight="1">
      <c r="B96" s="85" t="s">
        <v>25</v>
      </c>
      <c r="C96" s="86"/>
      <c r="D96" s="86"/>
      <c r="E96" s="86"/>
      <c r="F96" s="86"/>
      <c r="G96" s="87"/>
      <c r="H96" s="39"/>
      <c r="I96" s="85" t="s">
        <v>26</v>
      </c>
      <c r="J96" s="86"/>
      <c r="K96" s="86"/>
      <c r="L96" s="86"/>
      <c r="M96" s="86"/>
      <c r="N96" s="86"/>
      <c r="O96" s="87"/>
    </row>
    <row r="97" spans="2:15" ht="15" hidden="1" customHeight="1">
      <c r="B97" s="118" t="s">
        <v>6</v>
      </c>
      <c r="C97" s="119"/>
      <c r="D97" s="119"/>
      <c r="E97" s="119"/>
      <c r="F97" s="119" t="s">
        <v>7</v>
      </c>
      <c r="G97" s="124"/>
      <c r="H97" s="40"/>
      <c r="I97" s="127" t="s">
        <v>6</v>
      </c>
      <c r="J97" s="128"/>
      <c r="K97" s="128"/>
      <c r="L97" s="128"/>
      <c r="M97" s="129"/>
      <c r="N97" s="119" t="s">
        <v>7</v>
      </c>
      <c r="O97" s="124"/>
    </row>
    <row r="98" spans="2:15" ht="45.75" customHeight="1">
      <c r="B98" s="120"/>
      <c r="C98" s="121"/>
      <c r="D98" s="121"/>
      <c r="E98" s="121"/>
      <c r="F98" s="121"/>
      <c r="G98" s="125"/>
      <c r="H98" s="33"/>
      <c r="I98" s="130"/>
      <c r="J98" s="131"/>
      <c r="K98" s="131"/>
      <c r="L98" s="131"/>
      <c r="M98" s="132"/>
      <c r="N98" s="121"/>
      <c r="O98" s="125"/>
    </row>
    <row r="99" spans="2:15" ht="15" customHeight="1" thickBot="1">
      <c r="B99" s="122"/>
      <c r="C99" s="123"/>
      <c r="D99" s="123"/>
      <c r="E99" s="123"/>
      <c r="F99" s="123"/>
      <c r="G99" s="126"/>
      <c r="H99" s="34"/>
      <c r="I99" s="133"/>
      <c r="J99" s="134"/>
      <c r="K99" s="134"/>
      <c r="L99" s="134"/>
      <c r="M99" s="135"/>
      <c r="N99" s="123"/>
      <c r="O99" s="126"/>
    </row>
    <row r="100" spans="2:15" ht="15" customHeight="1" thickBot="1">
      <c r="B100" s="29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1" t="s">
        <v>27</v>
      </c>
    </row>
    <row r="101" spans="2:15" ht="15" customHeight="1"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</row>
    <row r="102" spans="2:15" ht="15" customHeight="1"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</row>
    <row r="103" spans="2:15" ht="15" customHeight="1"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</row>
    <row r="104" spans="2:15" ht="15" customHeight="1"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</row>
    <row r="105" spans="2:15" ht="15" customHeight="1"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</row>
    <row r="106" spans="2:15" ht="15" customHeight="1"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</row>
    <row r="107" spans="2:15" ht="15" customHeight="1"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</row>
    <row r="108" spans="2:15" ht="15" customHeight="1"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</row>
    <row r="109" spans="2:15" ht="15" customHeight="1"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2:15" ht="15" customHeight="1"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</row>
    <row r="111" spans="2:15" ht="15" customHeight="1"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</row>
    <row r="112" spans="2:15" ht="15" customHeight="1"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</row>
    <row r="113" spans="2:15" ht="15" customHeight="1"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</row>
    <row r="114" spans="2:15" ht="15" customHeight="1"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</row>
    <row r="115" spans="2:15" ht="15" customHeight="1"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</row>
    <row r="116" spans="2:1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M116" s="13"/>
      <c r="N116" s="13"/>
      <c r="O116" s="13"/>
    </row>
  </sheetData>
  <mergeCells count="76">
    <mergeCell ref="B2:B3"/>
    <mergeCell ref="C2:O2"/>
    <mergeCell ref="C3:O3"/>
    <mergeCell ref="B5:O5"/>
    <mergeCell ref="B7:C7"/>
    <mergeCell ref="D7:O7"/>
    <mergeCell ref="B12:O12"/>
    <mergeCell ref="B14:F14"/>
    <mergeCell ref="B9:C9"/>
    <mergeCell ref="D9:O9"/>
    <mergeCell ref="B11:C11"/>
    <mergeCell ref="D11:E11"/>
    <mergeCell ref="K11:L11"/>
    <mergeCell ref="M11:O11"/>
    <mergeCell ref="M14:O26"/>
    <mergeCell ref="H26:I26"/>
    <mergeCell ref="C15:F15"/>
    <mergeCell ref="C16:F16"/>
    <mergeCell ref="C17:F17"/>
    <mergeCell ref="H19:J19"/>
    <mergeCell ref="H14:I14"/>
    <mergeCell ref="H15:I15"/>
    <mergeCell ref="C31:E31"/>
    <mergeCell ref="C32:E32"/>
    <mergeCell ref="C33:E33"/>
    <mergeCell ref="B19:F19"/>
    <mergeCell ref="B23:F23"/>
    <mergeCell ref="C20:F20"/>
    <mergeCell ref="C21:F21"/>
    <mergeCell ref="B22:F22"/>
    <mergeCell ref="R43:S43"/>
    <mergeCell ref="R44:S44"/>
    <mergeCell ref="C34:E34"/>
    <mergeCell ref="I34:K34"/>
    <mergeCell ref="C35:E35"/>
    <mergeCell ref="I35:K35"/>
    <mergeCell ref="M35:N35"/>
    <mergeCell ref="M34:N34"/>
    <mergeCell ref="H36:K36"/>
    <mergeCell ref="H37:K37"/>
    <mergeCell ref="H38:K38"/>
    <mergeCell ref="B40:O40"/>
    <mergeCell ref="B41:O41"/>
    <mergeCell ref="B42:O95"/>
    <mergeCell ref="C36:E36"/>
    <mergeCell ref="M36:N36"/>
    <mergeCell ref="B97:E99"/>
    <mergeCell ref="F97:G99"/>
    <mergeCell ref="I97:M99"/>
    <mergeCell ref="N97:O99"/>
    <mergeCell ref="R45:S45"/>
    <mergeCell ref="H16:I16"/>
    <mergeCell ref="H17:I17"/>
    <mergeCell ref="B96:G96"/>
    <mergeCell ref="I96:O96"/>
    <mergeCell ref="C37:E37"/>
    <mergeCell ref="M37:N37"/>
    <mergeCell ref="C38:E38"/>
    <mergeCell ref="M38:N38"/>
    <mergeCell ref="E39:F39"/>
    <mergeCell ref="B26:D26"/>
    <mergeCell ref="E26:F26"/>
    <mergeCell ref="H31:I31"/>
    <mergeCell ref="E27:F29"/>
    <mergeCell ref="G27:I29"/>
    <mergeCell ref="B18:F18"/>
    <mergeCell ref="H18:I18"/>
    <mergeCell ref="H21:I21"/>
    <mergeCell ref="H20:I20"/>
    <mergeCell ref="H23:I23"/>
    <mergeCell ref="B27:D29"/>
    <mergeCell ref="H22:I22"/>
    <mergeCell ref="C24:F24"/>
    <mergeCell ref="H24:I24"/>
    <mergeCell ref="H25:I25"/>
    <mergeCell ref="B25:F25"/>
  </mergeCells>
  <conditionalFormatting sqref="Q29">
    <cfRule type="cellIs" dxfId="6" priority="9" stopIfTrue="1" operator="equal">
      <formula>"Avaliação Ok"</formula>
    </cfRule>
    <cfRule type="cellIs" dxfId="5" priority="10" stopIfTrue="1" operator="equal">
      <formula>"Nota Não Atribuida"</formula>
    </cfRule>
  </conditionalFormatting>
  <conditionalFormatting sqref="Q29:U29">
    <cfRule type="cellIs" dxfId="4" priority="8" stopIfTrue="1" operator="equal">
      <formula>"Nota Inválida"</formula>
    </cfRule>
  </conditionalFormatting>
  <conditionalFormatting sqref="K27:O29">
    <cfRule type="cellIs" dxfId="3" priority="1" stopIfTrue="1" operator="equal">
      <formula>"Avaliação Ok"</formula>
    </cfRule>
    <cfRule type="cellIs" dxfId="2" priority="2" stopIfTrue="1" operator="equal">
      <formula>"Não foram avaliados todos os itens"</formula>
    </cfRule>
    <cfRule type="cellIs" dxfId="1" priority="3" stopIfTrue="1" operator="equal">
      <formula>"Foram Avaliados mais itens do que o necessário"</formula>
    </cfRule>
    <cfRule type="containsText" dxfId="0" priority="4" stopIfTrue="1" operator="containsText" text="Nota Não Atribuida">
      <formula>NOT(ISERROR(SEARCH("Nota Não Atribuida",K27)))</formula>
    </cfRule>
  </conditionalFormatting>
  <dataValidations disablePrompts="1" count="1">
    <dataValidation type="list" allowBlank="1" showInputMessage="1" showErrorMessage="1" sqref="WVP983039:WVR983039 WLT983039:WLV983039 WBX983039:WBZ983039 VSB983039:VSD983039 VIF983039:VIH983039 UYJ983039:UYL983039 UON983039:UOP983039 UER983039:UET983039 TUV983039:TUX983039 TKZ983039:TLB983039 TBD983039:TBF983039 SRH983039:SRJ983039 SHL983039:SHN983039 RXP983039:RXR983039 RNT983039:RNV983039 RDX983039:RDZ983039 QUB983039:QUD983039 QKF983039:QKH983039 QAJ983039:QAL983039 PQN983039:PQP983039 PGR983039:PGT983039 OWV983039:OWX983039 OMZ983039:ONB983039 ODD983039:ODF983039 NTH983039:NTJ983039 NJL983039:NJN983039 MZP983039:MZR983039 MPT983039:MPV983039 MFX983039:MFZ983039 LWB983039:LWD983039 LMF983039:LMH983039 LCJ983039:LCL983039 KSN983039:KSP983039 KIR983039:KIT983039 JYV983039:JYX983039 JOZ983039:JPB983039 JFD983039:JFF983039 IVH983039:IVJ983039 ILL983039:ILN983039 IBP983039:IBR983039 HRT983039:HRV983039 HHX983039:HHZ983039 GYB983039:GYD983039 GOF983039:GOH983039 GEJ983039:GEL983039 FUN983039:FUP983039 FKR983039:FKT983039 FAV983039:FAX983039 EQZ983039:ERB983039 EHD983039:EHF983039 DXH983039:DXJ983039 DNL983039:DNN983039 DDP983039:DDR983039 CTT983039:CTV983039 CJX983039:CJZ983039 CAB983039:CAD983039 BQF983039:BQH983039 BGJ983039:BGL983039 AWN983039:AWP983039 AMR983039:AMT983039 ACV983039:ACX983039 SZ983039:TB983039 JD983039:JF983039 G983039:J983039 WVP917503:WVR917503 WLT917503:WLV917503 WBX917503:WBZ917503 VSB917503:VSD917503 VIF917503:VIH917503 UYJ917503:UYL917503 UON917503:UOP917503 UER917503:UET917503 TUV917503:TUX917503 TKZ917503:TLB917503 TBD917503:TBF917503 SRH917503:SRJ917503 SHL917503:SHN917503 RXP917503:RXR917503 RNT917503:RNV917503 RDX917503:RDZ917503 QUB917503:QUD917503 QKF917503:QKH917503 QAJ917503:QAL917503 PQN917503:PQP917503 PGR917503:PGT917503 OWV917503:OWX917503 OMZ917503:ONB917503 ODD917503:ODF917503 NTH917503:NTJ917503 NJL917503:NJN917503 MZP917503:MZR917503 MPT917503:MPV917503 MFX917503:MFZ917503 LWB917503:LWD917503 LMF917503:LMH917503 LCJ917503:LCL917503 KSN917503:KSP917503 KIR917503:KIT917503 JYV917503:JYX917503 JOZ917503:JPB917503 JFD917503:JFF917503 IVH917503:IVJ917503 ILL917503:ILN917503 IBP917503:IBR917503 HRT917503:HRV917503 HHX917503:HHZ917503 GYB917503:GYD917503 GOF917503:GOH917503 GEJ917503:GEL917503 FUN917503:FUP917503 FKR917503:FKT917503 FAV917503:FAX917503 EQZ917503:ERB917503 EHD917503:EHF917503 DXH917503:DXJ917503 DNL917503:DNN917503 DDP917503:DDR917503 CTT917503:CTV917503 CJX917503:CJZ917503 CAB917503:CAD917503 BQF917503:BQH917503 BGJ917503:BGL917503 AWN917503:AWP917503 AMR917503:AMT917503 ACV917503:ACX917503 SZ917503:TB917503 JD917503:JF917503 G917503:J917503 WVP851967:WVR851967 WLT851967:WLV851967 WBX851967:WBZ851967 VSB851967:VSD851967 VIF851967:VIH851967 UYJ851967:UYL851967 UON851967:UOP851967 UER851967:UET851967 TUV851967:TUX851967 TKZ851967:TLB851967 TBD851967:TBF851967 SRH851967:SRJ851967 SHL851967:SHN851967 RXP851967:RXR851967 RNT851967:RNV851967 RDX851967:RDZ851967 QUB851967:QUD851967 QKF851967:QKH851967 QAJ851967:QAL851967 PQN851967:PQP851967 PGR851967:PGT851967 OWV851967:OWX851967 OMZ851967:ONB851967 ODD851967:ODF851967 NTH851967:NTJ851967 NJL851967:NJN851967 MZP851967:MZR851967 MPT851967:MPV851967 MFX851967:MFZ851967 LWB851967:LWD851967 LMF851967:LMH851967 LCJ851967:LCL851967 KSN851967:KSP851967 KIR851967:KIT851967 JYV851967:JYX851967 JOZ851967:JPB851967 JFD851967:JFF851967 IVH851967:IVJ851967 ILL851967:ILN851967 IBP851967:IBR851967 HRT851967:HRV851967 HHX851967:HHZ851967 GYB851967:GYD851967 GOF851967:GOH851967 GEJ851967:GEL851967 FUN851967:FUP851967 FKR851967:FKT851967 FAV851967:FAX851967 EQZ851967:ERB851967 EHD851967:EHF851967 DXH851967:DXJ851967 DNL851967:DNN851967 DDP851967:DDR851967 CTT851967:CTV851967 CJX851967:CJZ851967 CAB851967:CAD851967 BQF851967:BQH851967 BGJ851967:BGL851967 AWN851967:AWP851967 AMR851967:AMT851967 ACV851967:ACX851967 SZ851967:TB851967 JD851967:JF851967 G851967:J851967 WVP786431:WVR786431 WLT786431:WLV786431 WBX786431:WBZ786431 VSB786431:VSD786431 VIF786431:VIH786431 UYJ786431:UYL786431 UON786431:UOP786431 UER786431:UET786431 TUV786431:TUX786431 TKZ786431:TLB786431 TBD786431:TBF786431 SRH786431:SRJ786431 SHL786431:SHN786431 RXP786431:RXR786431 RNT786431:RNV786431 RDX786431:RDZ786431 QUB786431:QUD786431 QKF786431:QKH786431 QAJ786431:QAL786431 PQN786431:PQP786431 PGR786431:PGT786431 OWV786431:OWX786431 OMZ786431:ONB786431 ODD786431:ODF786431 NTH786431:NTJ786431 NJL786431:NJN786431 MZP786431:MZR786431 MPT786431:MPV786431 MFX786431:MFZ786431 LWB786431:LWD786431 LMF786431:LMH786431 LCJ786431:LCL786431 KSN786431:KSP786431 KIR786431:KIT786431 JYV786431:JYX786431 JOZ786431:JPB786431 JFD786431:JFF786431 IVH786431:IVJ786431 ILL786431:ILN786431 IBP786431:IBR786431 HRT786431:HRV786431 HHX786431:HHZ786431 GYB786431:GYD786431 GOF786431:GOH786431 GEJ786431:GEL786431 FUN786431:FUP786431 FKR786431:FKT786431 FAV786431:FAX786431 EQZ786431:ERB786431 EHD786431:EHF786431 DXH786431:DXJ786431 DNL786431:DNN786431 DDP786431:DDR786431 CTT786431:CTV786431 CJX786431:CJZ786431 CAB786431:CAD786431 BQF786431:BQH786431 BGJ786431:BGL786431 AWN786431:AWP786431 AMR786431:AMT786431 ACV786431:ACX786431 SZ786431:TB786431 JD786431:JF786431 G786431:J786431 WVP720895:WVR720895 WLT720895:WLV720895 WBX720895:WBZ720895 VSB720895:VSD720895 VIF720895:VIH720895 UYJ720895:UYL720895 UON720895:UOP720895 UER720895:UET720895 TUV720895:TUX720895 TKZ720895:TLB720895 TBD720895:TBF720895 SRH720895:SRJ720895 SHL720895:SHN720895 RXP720895:RXR720895 RNT720895:RNV720895 RDX720895:RDZ720895 QUB720895:QUD720895 QKF720895:QKH720895 QAJ720895:QAL720895 PQN720895:PQP720895 PGR720895:PGT720895 OWV720895:OWX720895 OMZ720895:ONB720895 ODD720895:ODF720895 NTH720895:NTJ720895 NJL720895:NJN720895 MZP720895:MZR720895 MPT720895:MPV720895 MFX720895:MFZ720895 LWB720895:LWD720895 LMF720895:LMH720895 LCJ720895:LCL720895 KSN720895:KSP720895 KIR720895:KIT720895 JYV720895:JYX720895 JOZ720895:JPB720895 JFD720895:JFF720895 IVH720895:IVJ720895 ILL720895:ILN720895 IBP720895:IBR720895 HRT720895:HRV720895 HHX720895:HHZ720895 GYB720895:GYD720895 GOF720895:GOH720895 GEJ720895:GEL720895 FUN720895:FUP720895 FKR720895:FKT720895 FAV720895:FAX720895 EQZ720895:ERB720895 EHD720895:EHF720895 DXH720895:DXJ720895 DNL720895:DNN720895 DDP720895:DDR720895 CTT720895:CTV720895 CJX720895:CJZ720895 CAB720895:CAD720895 BQF720895:BQH720895 BGJ720895:BGL720895 AWN720895:AWP720895 AMR720895:AMT720895 ACV720895:ACX720895 SZ720895:TB720895 JD720895:JF720895 G720895:J720895 WVP655359:WVR655359 WLT655359:WLV655359 WBX655359:WBZ655359 VSB655359:VSD655359 VIF655359:VIH655359 UYJ655359:UYL655359 UON655359:UOP655359 UER655359:UET655359 TUV655359:TUX655359 TKZ655359:TLB655359 TBD655359:TBF655359 SRH655359:SRJ655359 SHL655359:SHN655359 RXP655359:RXR655359 RNT655359:RNV655359 RDX655359:RDZ655359 QUB655359:QUD655359 QKF655359:QKH655359 QAJ655359:QAL655359 PQN655359:PQP655359 PGR655359:PGT655359 OWV655359:OWX655359 OMZ655359:ONB655359 ODD655359:ODF655359 NTH655359:NTJ655359 NJL655359:NJN655359 MZP655359:MZR655359 MPT655359:MPV655359 MFX655359:MFZ655359 LWB655359:LWD655359 LMF655359:LMH655359 LCJ655359:LCL655359 KSN655359:KSP655359 KIR655359:KIT655359 JYV655359:JYX655359 JOZ655359:JPB655359 JFD655359:JFF655359 IVH655359:IVJ655359 ILL655359:ILN655359 IBP655359:IBR655359 HRT655359:HRV655359 HHX655359:HHZ655359 GYB655359:GYD655359 GOF655359:GOH655359 GEJ655359:GEL655359 FUN655359:FUP655359 FKR655359:FKT655359 FAV655359:FAX655359 EQZ655359:ERB655359 EHD655359:EHF655359 DXH655359:DXJ655359 DNL655359:DNN655359 DDP655359:DDR655359 CTT655359:CTV655359 CJX655359:CJZ655359 CAB655359:CAD655359 BQF655359:BQH655359 BGJ655359:BGL655359 AWN655359:AWP655359 AMR655359:AMT655359 ACV655359:ACX655359 SZ655359:TB655359 JD655359:JF655359 G655359:J655359 WVP589823:WVR589823 WLT589823:WLV589823 WBX589823:WBZ589823 VSB589823:VSD589823 VIF589823:VIH589823 UYJ589823:UYL589823 UON589823:UOP589823 UER589823:UET589823 TUV589823:TUX589823 TKZ589823:TLB589823 TBD589823:TBF589823 SRH589823:SRJ589823 SHL589823:SHN589823 RXP589823:RXR589823 RNT589823:RNV589823 RDX589823:RDZ589823 QUB589823:QUD589823 QKF589823:QKH589823 QAJ589823:QAL589823 PQN589823:PQP589823 PGR589823:PGT589823 OWV589823:OWX589823 OMZ589823:ONB589823 ODD589823:ODF589823 NTH589823:NTJ589823 NJL589823:NJN589823 MZP589823:MZR589823 MPT589823:MPV589823 MFX589823:MFZ589823 LWB589823:LWD589823 LMF589823:LMH589823 LCJ589823:LCL589823 KSN589823:KSP589823 KIR589823:KIT589823 JYV589823:JYX589823 JOZ589823:JPB589823 JFD589823:JFF589823 IVH589823:IVJ589823 ILL589823:ILN589823 IBP589823:IBR589823 HRT589823:HRV589823 HHX589823:HHZ589823 GYB589823:GYD589823 GOF589823:GOH589823 GEJ589823:GEL589823 FUN589823:FUP589823 FKR589823:FKT589823 FAV589823:FAX589823 EQZ589823:ERB589823 EHD589823:EHF589823 DXH589823:DXJ589823 DNL589823:DNN589823 DDP589823:DDR589823 CTT589823:CTV589823 CJX589823:CJZ589823 CAB589823:CAD589823 BQF589823:BQH589823 BGJ589823:BGL589823 AWN589823:AWP589823 AMR589823:AMT589823 ACV589823:ACX589823 SZ589823:TB589823 JD589823:JF589823 G589823:J589823 WVP524287:WVR524287 WLT524287:WLV524287 WBX524287:WBZ524287 VSB524287:VSD524287 VIF524287:VIH524287 UYJ524287:UYL524287 UON524287:UOP524287 UER524287:UET524287 TUV524287:TUX524287 TKZ524287:TLB524287 TBD524287:TBF524287 SRH524287:SRJ524287 SHL524287:SHN524287 RXP524287:RXR524287 RNT524287:RNV524287 RDX524287:RDZ524287 QUB524287:QUD524287 QKF524287:QKH524287 QAJ524287:QAL524287 PQN524287:PQP524287 PGR524287:PGT524287 OWV524287:OWX524287 OMZ524287:ONB524287 ODD524287:ODF524287 NTH524287:NTJ524287 NJL524287:NJN524287 MZP524287:MZR524287 MPT524287:MPV524287 MFX524287:MFZ524287 LWB524287:LWD524287 LMF524287:LMH524287 LCJ524287:LCL524287 KSN524287:KSP524287 KIR524287:KIT524287 JYV524287:JYX524287 JOZ524287:JPB524287 JFD524287:JFF524287 IVH524287:IVJ524287 ILL524287:ILN524287 IBP524287:IBR524287 HRT524287:HRV524287 HHX524287:HHZ524287 GYB524287:GYD524287 GOF524287:GOH524287 GEJ524287:GEL524287 FUN524287:FUP524287 FKR524287:FKT524287 FAV524287:FAX524287 EQZ524287:ERB524287 EHD524287:EHF524287 DXH524287:DXJ524287 DNL524287:DNN524287 DDP524287:DDR524287 CTT524287:CTV524287 CJX524287:CJZ524287 CAB524287:CAD524287 BQF524287:BQH524287 BGJ524287:BGL524287 AWN524287:AWP524287 AMR524287:AMT524287 ACV524287:ACX524287 SZ524287:TB524287 JD524287:JF524287 G524287:J524287 WVP458751:WVR458751 WLT458751:WLV458751 WBX458751:WBZ458751 VSB458751:VSD458751 VIF458751:VIH458751 UYJ458751:UYL458751 UON458751:UOP458751 UER458751:UET458751 TUV458751:TUX458751 TKZ458751:TLB458751 TBD458751:TBF458751 SRH458751:SRJ458751 SHL458751:SHN458751 RXP458751:RXR458751 RNT458751:RNV458751 RDX458751:RDZ458751 QUB458751:QUD458751 QKF458751:QKH458751 QAJ458751:QAL458751 PQN458751:PQP458751 PGR458751:PGT458751 OWV458751:OWX458751 OMZ458751:ONB458751 ODD458751:ODF458751 NTH458751:NTJ458751 NJL458751:NJN458751 MZP458751:MZR458751 MPT458751:MPV458751 MFX458751:MFZ458751 LWB458751:LWD458751 LMF458751:LMH458751 LCJ458751:LCL458751 KSN458751:KSP458751 KIR458751:KIT458751 JYV458751:JYX458751 JOZ458751:JPB458751 JFD458751:JFF458751 IVH458751:IVJ458751 ILL458751:ILN458751 IBP458751:IBR458751 HRT458751:HRV458751 HHX458751:HHZ458751 GYB458751:GYD458751 GOF458751:GOH458751 GEJ458751:GEL458751 FUN458751:FUP458751 FKR458751:FKT458751 FAV458751:FAX458751 EQZ458751:ERB458751 EHD458751:EHF458751 DXH458751:DXJ458751 DNL458751:DNN458751 DDP458751:DDR458751 CTT458751:CTV458751 CJX458751:CJZ458751 CAB458751:CAD458751 BQF458751:BQH458751 BGJ458751:BGL458751 AWN458751:AWP458751 AMR458751:AMT458751 ACV458751:ACX458751 SZ458751:TB458751 JD458751:JF458751 G458751:J458751 WVP393215:WVR393215 WLT393215:WLV393215 WBX393215:WBZ393215 VSB393215:VSD393215 VIF393215:VIH393215 UYJ393215:UYL393215 UON393215:UOP393215 UER393215:UET393215 TUV393215:TUX393215 TKZ393215:TLB393215 TBD393215:TBF393215 SRH393215:SRJ393215 SHL393215:SHN393215 RXP393215:RXR393215 RNT393215:RNV393215 RDX393215:RDZ393215 QUB393215:QUD393215 QKF393215:QKH393215 QAJ393215:QAL393215 PQN393215:PQP393215 PGR393215:PGT393215 OWV393215:OWX393215 OMZ393215:ONB393215 ODD393215:ODF393215 NTH393215:NTJ393215 NJL393215:NJN393215 MZP393215:MZR393215 MPT393215:MPV393215 MFX393215:MFZ393215 LWB393215:LWD393215 LMF393215:LMH393215 LCJ393215:LCL393215 KSN393215:KSP393215 KIR393215:KIT393215 JYV393215:JYX393215 JOZ393215:JPB393215 JFD393215:JFF393215 IVH393215:IVJ393215 ILL393215:ILN393215 IBP393215:IBR393215 HRT393215:HRV393215 HHX393215:HHZ393215 GYB393215:GYD393215 GOF393215:GOH393215 GEJ393215:GEL393215 FUN393215:FUP393215 FKR393215:FKT393215 FAV393215:FAX393215 EQZ393215:ERB393215 EHD393215:EHF393215 DXH393215:DXJ393215 DNL393215:DNN393215 DDP393215:DDR393215 CTT393215:CTV393215 CJX393215:CJZ393215 CAB393215:CAD393215 BQF393215:BQH393215 BGJ393215:BGL393215 AWN393215:AWP393215 AMR393215:AMT393215 ACV393215:ACX393215 SZ393215:TB393215 JD393215:JF393215 G393215:J393215 WVP327679:WVR327679 WLT327679:WLV327679 WBX327679:WBZ327679 VSB327679:VSD327679 VIF327679:VIH327679 UYJ327679:UYL327679 UON327679:UOP327679 UER327679:UET327679 TUV327679:TUX327679 TKZ327679:TLB327679 TBD327679:TBF327679 SRH327679:SRJ327679 SHL327679:SHN327679 RXP327679:RXR327679 RNT327679:RNV327679 RDX327679:RDZ327679 QUB327679:QUD327679 QKF327679:QKH327679 QAJ327679:QAL327679 PQN327679:PQP327679 PGR327679:PGT327679 OWV327679:OWX327679 OMZ327679:ONB327679 ODD327679:ODF327679 NTH327679:NTJ327679 NJL327679:NJN327679 MZP327679:MZR327679 MPT327679:MPV327679 MFX327679:MFZ327679 LWB327679:LWD327679 LMF327679:LMH327679 LCJ327679:LCL327679 KSN327679:KSP327679 KIR327679:KIT327679 JYV327679:JYX327679 JOZ327679:JPB327679 JFD327679:JFF327679 IVH327679:IVJ327679 ILL327679:ILN327679 IBP327679:IBR327679 HRT327679:HRV327679 HHX327679:HHZ327679 GYB327679:GYD327679 GOF327679:GOH327679 GEJ327679:GEL327679 FUN327679:FUP327679 FKR327679:FKT327679 FAV327679:FAX327679 EQZ327679:ERB327679 EHD327679:EHF327679 DXH327679:DXJ327679 DNL327679:DNN327679 DDP327679:DDR327679 CTT327679:CTV327679 CJX327679:CJZ327679 CAB327679:CAD327679 BQF327679:BQH327679 BGJ327679:BGL327679 AWN327679:AWP327679 AMR327679:AMT327679 ACV327679:ACX327679 SZ327679:TB327679 JD327679:JF327679 G327679:J327679 WVP262143:WVR262143 WLT262143:WLV262143 WBX262143:WBZ262143 VSB262143:VSD262143 VIF262143:VIH262143 UYJ262143:UYL262143 UON262143:UOP262143 UER262143:UET262143 TUV262143:TUX262143 TKZ262143:TLB262143 TBD262143:TBF262143 SRH262143:SRJ262143 SHL262143:SHN262143 RXP262143:RXR262143 RNT262143:RNV262143 RDX262143:RDZ262143 QUB262143:QUD262143 QKF262143:QKH262143 QAJ262143:QAL262143 PQN262143:PQP262143 PGR262143:PGT262143 OWV262143:OWX262143 OMZ262143:ONB262143 ODD262143:ODF262143 NTH262143:NTJ262143 NJL262143:NJN262143 MZP262143:MZR262143 MPT262143:MPV262143 MFX262143:MFZ262143 LWB262143:LWD262143 LMF262143:LMH262143 LCJ262143:LCL262143 KSN262143:KSP262143 KIR262143:KIT262143 JYV262143:JYX262143 JOZ262143:JPB262143 JFD262143:JFF262143 IVH262143:IVJ262143 ILL262143:ILN262143 IBP262143:IBR262143 HRT262143:HRV262143 HHX262143:HHZ262143 GYB262143:GYD262143 GOF262143:GOH262143 GEJ262143:GEL262143 FUN262143:FUP262143 FKR262143:FKT262143 FAV262143:FAX262143 EQZ262143:ERB262143 EHD262143:EHF262143 DXH262143:DXJ262143 DNL262143:DNN262143 DDP262143:DDR262143 CTT262143:CTV262143 CJX262143:CJZ262143 CAB262143:CAD262143 BQF262143:BQH262143 BGJ262143:BGL262143 AWN262143:AWP262143 AMR262143:AMT262143 ACV262143:ACX262143 SZ262143:TB262143 JD262143:JF262143 G262143:J262143 WVP196607:WVR196607 WLT196607:WLV196607 WBX196607:WBZ196607 VSB196607:VSD196607 VIF196607:VIH196607 UYJ196607:UYL196607 UON196607:UOP196607 UER196607:UET196607 TUV196607:TUX196607 TKZ196607:TLB196607 TBD196607:TBF196607 SRH196607:SRJ196607 SHL196607:SHN196607 RXP196607:RXR196607 RNT196607:RNV196607 RDX196607:RDZ196607 QUB196607:QUD196607 QKF196607:QKH196607 QAJ196607:QAL196607 PQN196607:PQP196607 PGR196607:PGT196607 OWV196607:OWX196607 OMZ196607:ONB196607 ODD196607:ODF196607 NTH196607:NTJ196607 NJL196607:NJN196607 MZP196607:MZR196607 MPT196607:MPV196607 MFX196607:MFZ196607 LWB196607:LWD196607 LMF196607:LMH196607 LCJ196607:LCL196607 KSN196607:KSP196607 KIR196607:KIT196607 JYV196607:JYX196607 JOZ196607:JPB196607 JFD196607:JFF196607 IVH196607:IVJ196607 ILL196607:ILN196607 IBP196607:IBR196607 HRT196607:HRV196607 HHX196607:HHZ196607 GYB196607:GYD196607 GOF196607:GOH196607 GEJ196607:GEL196607 FUN196607:FUP196607 FKR196607:FKT196607 FAV196607:FAX196607 EQZ196607:ERB196607 EHD196607:EHF196607 DXH196607:DXJ196607 DNL196607:DNN196607 DDP196607:DDR196607 CTT196607:CTV196607 CJX196607:CJZ196607 CAB196607:CAD196607 BQF196607:BQH196607 BGJ196607:BGL196607 AWN196607:AWP196607 AMR196607:AMT196607 ACV196607:ACX196607 SZ196607:TB196607 JD196607:JF196607 G196607:J196607 WVP131071:WVR131071 WLT131071:WLV131071 WBX131071:WBZ131071 VSB131071:VSD131071 VIF131071:VIH131071 UYJ131071:UYL131071 UON131071:UOP131071 UER131071:UET131071 TUV131071:TUX131071 TKZ131071:TLB131071 TBD131071:TBF131071 SRH131071:SRJ131071 SHL131071:SHN131071 RXP131071:RXR131071 RNT131071:RNV131071 RDX131071:RDZ131071 QUB131071:QUD131071 QKF131071:QKH131071 QAJ131071:QAL131071 PQN131071:PQP131071 PGR131071:PGT131071 OWV131071:OWX131071 OMZ131071:ONB131071 ODD131071:ODF131071 NTH131071:NTJ131071 NJL131071:NJN131071 MZP131071:MZR131071 MPT131071:MPV131071 MFX131071:MFZ131071 LWB131071:LWD131071 LMF131071:LMH131071 LCJ131071:LCL131071 KSN131071:KSP131071 KIR131071:KIT131071 JYV131071:JYX131071 JOZ131071:JPB131071 JFD131071:JFF131071 IVH131071:IVJ131071 ILL131071:ILN131071 IBP131071:IBR131071 HRT131071:HRV131071 HHX131071:HHZ131071 GYB131071:GYD131071 GOF131071:GOH131071 GEJ131071:GEL131071 FUN131071:FUP131071 FKR131071:FKT131071 FAV131071:FAX131071 EQZ131071:ERB131071 EHD131071:EHF131071 DXH131071:DXJ131071 DNL131071:DNN131071 DDP131071:DDR131071 CTT131071:CTV131071 CJX131071:CJZ131071 CAB131071:CAD131071 BQF131071:BQH131071 BGJ131071:BGL131071 AWN131071:AWP131071 AMR131071:AMT131071 ACV131071:ACX131071 SZ131071:TB131071 JD131071:JF131071 G131071:J131071 WVP65535:WVR65535 WLT65535:WLV65535 WBX65535:WBZ65535 VSB65535:VSD65535 VIF65535:VIH65535 UYJ65535:UYL65535 UON65535:UOP65535 UER65535:UET65535 TUV65535:TUX65535 TKZ65535:TLB65535 TBD65535:TBF65535 SRH65535:SRJ65535 SHL65535:SHN65535 RXP65535:RXR65535 RNT65535:RNV65535 RDX65535:RDZ65535 QUB65535:QUD65535 QKF65535:QKH65535 QAJ65535:QAL65535 PQN65535:PQP65535 PGR65535:PGT65535 OWV65535:OWX65535 OMZ65535:ONB65535 ODD65535:ODF65535 NTH65535:NTJ65535 NJL65535:NJN65535 MZP65535:MZR65535 MPT65535:MPV65535 MFX65535:MFZ65535 LWB65535:LWD65535 LMF65535:LMH65535 LCJ65535:LCL65535 KSN65535:KSP65535 KIR65535:KIT65535 JYV65535:JYX65535 JOZ65535:JPB65535 JFD65535:JFF65535 IVH65535:IVJ65535 ILL65535:ILN65535 IBP65535:IBR65535 HRT65535:HRV65535 HHX65535:HHZ65535 GYB65535:GYD65535 GOF65535:GOH65535 GEJ65535:GEL65535 FUN65535:FUP65535 FKR65535:FKT65535 FAV65535:FAX65535 EQZ65535:ERB65535 EHD65535:EHF65535 DXH65535:DXJ65535 DNL65535:DNN65535 DDP65535:DDR65535 CTT65535:CTV65535 CJX65535:CJZ65535 CAB65535:CAD65535 BQF65535:BQH65535 BGJ65535:BGL65535 AWN65535:AWP65535 AMR65535:AMT65535 ACV65535:ACX65535 SZ65535:TB65535 JD65535:JF65535 G65535:J65535 WVP983048:WVS983059 WLT983048:WLW983059 WBX983048:WCA983059 VSB983048:VSE983059 VIF983048:VII983059 UYJ983048:UYM983059 UON983048:UOQ983059 UER983048:UEU983059 TUV983048:TUY983059 TKZ983048:TLC983059 TBD983048:TBG983059 SRH983048:SRK983059 SHL983048:SHO983059 RXP983048:RXS983059 RNT983048:RNW983059 RDX983048:REA983059 QUB983048:QUE983059 QKF983048:QKI983059 QAJ983048:QAM983059 PQN983048:PQQ983059 PGR983048:PGU983059 OWV983048:OWY983059 OMZ983048:ONC983059 ODD983048:ODG983059 NTH983048:NTK983059 NJL983048:NJO983059 MZP983048:MZS983059 MPT983048:MPW983059 MFX983048:MGA983059 LWB983048:LWE983059 LMF983048:LMI983059 LCJ983048:LCM983059 KSN983048:KSQ983059 KIR983048:KIU983059 JYV983048:JYY983059 JOZ983048:JPC983059 JFD983048:JFG983059 IVH983048:IVK983059 ILL983048:ILO983059 IBP983048:IBS983059 HRT983048:HRW983059 HHX983048:HIA983059 GYB983048:GYE983059 GOF983048:GOI983059 GEJ983048:GEM983059 FUN983048:FUQ983059 FKR983048:FKU983059 FAV983048:FAY983059 EQZ983048:ERC983059 EHD983048:EHG983059 DXH983048:DXK983059 DNL983048:DNO983059 DDP983048:DDS983059 CTT983048:CTW983059 CJX983048:CKA983059 CAB983048:CAE983059 BQF983048:BQI983059 BGJ983048:BGM983059 AWN983048:AWQ983059 AMR983048:AMU983059 ACV983048:ACY983059 SZ983048:TC983059 JD983048:JG983059 G983048:K983059 WVP917512:WVS917523 WLT917512:WLW917523 WBX917512:WCA917523 VSB917512:VSE917523 VIF917512:VII917523 UYJ917512:UYM917523 UON917512:UOQ917523 UER917512:UEU917523 TUV917512:TUY917523 TKZ917512:TLC917523 TBD917512:TBG917523 SRH917512:SRK917523 SHL917512:SHO917523 RXP917512:RXS917523 RNT917512:RNW917523 RDX917512:REA917523 QUB917512:QUE917523 QKF917512:QKI917523 QAJ917512:QAM917523 PQN917512:PQQ917523 PGR917512:PGU917523 OWV917512:OWY917523 OMZ917512:ONC917523 ODD917512:ODG917523 NTH917512:NTK917523 NJL917512:NJO917523 MZP917512:MZS917523 MPT917512:MPW917523 MFX917512:MGA917523 LWB917512:LWE917523 LMF917512:LMI917523 LCJ917512:LCM917523 KSN917512:KSQ917523 KIR917512:KIU917523 JYV917512:JYY917523 JOZ917512:JPC917523 JFD917512:JFG917523 IVH917512:IVK917523 ILL917512:ILO917523 IBP917512:IBS917523 HRT917512:HRW917523 HHX917512:HIA917523 GYB917512:GYE917523 GOF917512:GOI917523 GEJ917512:GEM917523 FUN917512:FUQ917523 FKR917512:FKU917523 FAV917512:FAY917523 EQZ917512:ERC917523 EHD917512:EHG917523 DXH917512:DXK917523 DNL917512:DNO917523 DDP917512:DDS917523 CTT917512:CTW917523 CJX917512:CKA917523 CAB917512:CAE917523 BQF917512:BQI917523 BGJ917512:BGM917523 AWN917512:AWQ917523 AMR917512:AMU917523 ACV917512:ACY917523 SZ917512:TC917523 JD917512:JG917523 G917512:K917523 WVP851976:WVS851987 WLT851976:WLW851987 WBX851976:WCA851987 VSB851976:VSE851987 VIF851976:VII851987 UYJ851976:UYM851987 UON851976:UOQ851987 UER851976:UEU851987 TUV851976:TUY851987 TKZ851976:TLC851987 TBD851976:TBG851987 SRH851976:SRK851987 SHL851976:SHO851987 RXP851976:RXS851987 RNT851976:RNW851987 RDX851976:REA851987 QUB851976:QUE851987 QKF851976:QKI851987 QAJ851976:QAM851987 PQN851976:PQQ851987 PGR851976:PGU851987 OWV851976:OWY851987 OMZ851976:ONC851987 ODD851976:ODG851987 NTH851976:NTK851987 NJL851976:NJO851987 MZP851976:MZS851987 MPT851976:MPW851987 MFX851976:MGA851987 LWB851976:LWE851987 LMF851976:LMI851987 LCJ851976:LCM851987 KSN851976:KSQ851987 KIR851976:KIU851987 JYV851976:JYY851987 JOZ851976:JPC851987 JFD851976:JFG851987 IVH851976:IVK851987 ILL851976:ILO851987 IBP851976:IBS851987 HRT851976:HRW851987 HHX851976:HIA851987 GYB851976:GYE851987 GOF851976:GOI851987 GEJ851976:GEM851987 FUN851976:FUQ851987 FKR851976:FKU851987 FAV851976:FAY851987 EQZ851976:ERC851987 EHD851976:EHG851987 DXH851976:DXK851987 DNL851976:DNO851987 DDP851976:DDS851987 CTT851976:CTW851987 CJX851976:CKA851987 CAB851976:CAE851987 BQF851976:BQI851987 BGJ851976:BGM851987 AWN851976:AWQ851987 AMR851976:AMU851987 ACV851976:ACY851987 SZ851976:TC851987 JD851976:JG851987 G851976:K851987 WVP786440:WVS786451 WLT786440:WLW786451 WBX786440:WCA786451 VSB786440:VSE786451 VIF786440:VII786451 UYJ786440:UYM786451 UON786440:UOQ786451 UER786440:UEU786451 TUV786440:TUY786451 TKZ786440:TLC786451 TBD786440:TBG786451 SRH786440:SRK786451 SHL786440:SHO786451 RXP786440:RXS786451 RNT786440:RNW786451 RDX786440:REA786451 QUB786440:QUE786451 QKF786440:QKI786451 QAJ786440:QAM786451 PQN786440:PQQ786451 PGR786440:PGU786451 OWV786440:OWY786451 OMZ786440:ONC786451 ODD786440:ODG786451 NTH786440:NTK786451 NJL786440:NJO786451 MZP786440:MZS786451 MPT786440:MPW786451 MFX786440:MGA786451 LWB786440:LWE786451 LMF786440:LMI786451 LCJ786440:LCM786451 KSN786440:KSQ786451 KIR786440:KIU786451 JYV786440:JYY786451 JOZ786440:JPC786451 JFD786440:JFG786451 IVH786440:IVK786451 ILL786440:ILO786451 IBP786440:IBS786451 HRT786440:HRW786451 HHX786440:HIA786451 GYB786440:GYE786451 GOF786440:GOI786451 GEJ786440:GEM786451 FUN786440:FUQ786451 FKR786440:FKU786451 FAV786440:FAY786451 EQZ786440:ERC786451 EHD786440:EHG786451 DXH786440:DXK786451 DNL786440:DNO786451 DDP786440:DDS786451 CTT786440:CTW786451 CJX786440:CKA786451 CAB786440:CAE786451 BQF786440:BQI786451 BGJ786440:BGM786451 AWN786440:AWQ786451 AMR786440:AMU786451 ACV786440:ACY786451 SZ786440:TC786451 JD786440:JG786451 G786440:K786451 WVP720904:WVS720915 WLT720904:WLW720915 WBX720904:WCA720915 VSB720904:VSE720915 VIF720904:VII720915 UYJ720904:UYM720915 UON720904:UOQ720915 UER720904:UEU720915 TUV720904:TUY720915 TKZ720904:TLC720915 TBD720904:TBG720915 SRH720904:SRK720915 SHL720904:SHO720915 RXP720904:RXS720915 RNT720904:RNW720915 RDX720904:REA720915 QUB720904:QUE720915 QKF720904:QKI720915 QAJ720904:QAM720915 PQN720904:PQQ720915 PGR720904:PGU720915 OWV720904:OWY720915 OMZ720904:ONC720915 ODD720904:ODG720915 NTH720904:NTK720915 NJL720904:NJO720915 MZP720904:MZS720915 MPT720904:MPW720915 MFX720904:MGA720915 LWB720904:LWE720915 LMF720904:LMI720915 LCJ720904:LCM720915 KSN720904:KSQ720915 KIR720904:KIU720915 JYV720904:JYY720915 JOZ720904:JPC720915 JFD720904:JFG720915 IVH720904:IVK720915 ILL720904:ILO720915 IBP720904:IBS720915 HRT720904:HRW720915 HHX720904:HIA720915 GYB720904:GYE720915 GOF720904:GOI720915 GEJ720904:GEM720915 FUN720904:FUQ720915 FKR720904:FKU720915 FAV720904:FAY720915 EQZ720904:ERC720915 EHD720904:EHG720915 DXH720904:DXK720915 DNL720904:DNO720915 DDP720904:DDS720915 CTT720904:CTW720915 CJX720904:CKA720915 CAB720904:CAE720915 BQF720904:BQI720915 BGJ720904:BGM720915 AWN720904:AWQ720915 AMR720904:AMU720915 ACV720904:ACY720915 SZ720904:TC720915 JD720904:JG720915 G720904:K720915 WVP655368:WVS655379 WLT655368:WLW655379 WBX655368:WCA655379 VSB655368:VSE655379 VIF655368:VII655379 UYJ655368:UYM655379 UON655368:UOQ655379 UER655368:UEU655379 TUV655368:TUY655379 TKZ655368:TLC655379 TBD655368:TBG655379 SRH655368:SRK655379 SHL655368:SHO655379 RXP655368:RXS655379 RNT655368:RNW655379 RDX655368:REA655379 QUB655368:QUE655379 QKF655368:QKI655379 QAJ655368:QAM655379 PQN655368:PQQ655379 PGR655368:PGU655379 OWV655368:OWY655379 OMZ655368:ONC655379 ODD655368:ODG655379 NTH655368:NTK655379 NJL655368:NJO655379 MZP655368:MZS655379 MPT655368:MPW655379 MFX655368:MGA655379 LWB655368:LWE655379 LMF655368:LMI655379 LCJ655368:LCM655379 KSN655368:KSQ655379 KIR655368:KIU655379 JYV655368:JYY655379 JOZ655368:JPC655379 JFD655368:JFG655379 IVH655368:IVK655379 ILL655368:ILO655379 IBP655368:IBS655379 HRT655368:HRW655379 HHX655368:HIA655379 GYB655368:GYE655379 GOF655368:GOI655379 GEJ655368:GEM655379 FUN655368:FUQ655379 FKR655368:FKU655379 FAV655368:FAY655379 EQZ655368:ERC655379 EHD655368:EHG655379 DXH655368:DXK655379 DNL655368:DNO655379 DDP655368:DDS655379 CTT655368:CTW655379 CJX655368:CKA655379 CAB655368:CAE655379 BQF655368:BQI655379 BGJ655368:BGM655379 AWN655368:AWQ655379 AMR655368:AMU655379 ACV655368:ACY655379 SZ655368:TC655379 JD655368:JG655379 G655368:K655379 WVP589832:WVS589843 WLT589832:WLW589843 WBX589832:WCA589843 VSB589832:VSE589843 VIF589832:VII589843 UYJ589832:UYM589843 UON589832:UOQ589843 UER589832:UEU589843 TUV589832:TUY589843 TKZ589832:TLC589843 TBD589832:TBG589843 SRH589832:SRK589843 SHL589832:SHO589843 RXP589832:RXS589843 RNT589832:RNW589843 RDX589832:REA589843 QUB589832:QUE589843 QKF589832:QKI589843 QAJ589832:QAM589843 PQN589832:PQQ589843 PGR589832:PGU589843 OWV589832:OWY589843 OMZ589832:ONC589843 ODD589832:ODG589843 NTH589832:NTK589843 NJL589832:NJO589843 MZP589832:MZS589843 MPT589832:MPW589843 MFX589832:MGA589843 LWB589832:LWE589843 LMF589832:LMI589843 LCJ589832:LCM589843 KSN589832:KSQ589843 KIR589832:KIU589843 JYV589832:JYY589843 JOZ589832:JPC589843 JFD589832:JFG589843 IVH589832:IVK589843 ILL589832:ILO589843 IBP589832:IBS589843 HRT589832:HRW589843 HHX589832:HIA589843 GYB589832:GYE589843 GOF589832:GOI589843 GEJ589832:GEM589843 FUN589832:FUQ589843 FKR589832:FKU589843 FAV589832:FAY589843 EQZ589832:ERC589843 EHD589832:EHG589843 DXH589832:DXK589843 DNL589832:DNO589843 DDP589832:DDS589843 CTT589832:CTW589843 CJX589832:CKA589843 CAB589832:CAE589843 BQF589832:BQI589843 BGJ589832:BGM589843 AWN589832:AWQ589843 AMR589832:AMU589843 ACV589832:ACY589843 SZ589832:TC589843 JD589832:JG589843 G589832:K589843 WVP524296:WVS524307 WLT524296:WLW524307 WBX524296:WCA524307 VSB524296:VSE524307 VIF524296:VII524307 UYJ524296:UYM524307 UON524296:UOQ524307 UER524296:UEU524307 TUV524296:TUY524307 TKZ524296:TLC524307 TBD524296:TBG524307 SRH524296:SRK524307 SHL524296:SHO524307 RXP524296:RXS524307 RNT524296:RNW524307 RDX524296:REA524307 QUB524296:QUE524307 QKF524296:QKI524307 QAJ524296:QAM524307 PQN524296:PQQ524307 PGR524296:PGU524307 OWV524296:OWY524307 OMZ524296:ONC524307 ODD524296:ODG524307 NTH524296:NTK524307 NJL524296:NJO524307 MZP524296:MZS524307 MPT524296:MPW524307 MFX524296:MGA524307 LWB524296:LWE524307 LMF524296:LMI524307 LCJ524296:LCM524307 KSN524296:KSQ524307 KIR524296:KIU524307 JYV524296:JYY524307 JOZ524296:JPC524307 JFD524296:JFG524307 IVH524296:IVK524307 ILL524296:ILO524307 IBP524296:IBS524307 HRT524296:HRW524307 HHX524296:HIA524307 GYB524296:GYE524307 GOF524296:GOI524307 GEJ524296:GEM524307 FUN524296:FUQ524307 FKR524296:FKU524307 FAV524296:FAY524307 EQZ524296:ERC524307 EHD524296:EHG524307 DXH524296:DXK524307 DNL524296:DNO524307 DDP524296:DDS524307 CTT524296:CTW524307 CJX524296:CKA524307 CAB524296:CAE524307 BQF524296:BQI524307 BGJ524296:BGM524307 AWN524296:AWQ524307 AMR524296:AMU524307 ACV524296:ACY524307 SZ524296:TC524307 JD524296:JG524307 G524296:K524307 WVP458760:WVS458771 WLT458760:WLW458771 WBX458760:WCA458771 VSB458760:VSE458771 VIF458760:VII458771 UYJ458760:UYM458771 UON458760:UOQ458771 UER458760:UEU458771 TUV458760:TUY458771 TKZ458760:TLC458771 TBD458760:TBG458771 SRH458760:SRK458771 SHL458760:SHO458771 RXP458760:RXS458771 RNT458760:RNW458771 RDX458760:REA458771 QUB458760:QUE458771 QKF458760:QKI458771 QAJ458760:QAM458771 PQN458760:PQQ458771 PGR458760:PGU458771 OWV458760:OWY458771 OMZ458760:ONC458771 ODD458760:ODG458771 NTH458760:NTK458771 NJL458760:NJO458771 MZP458760:MZS458771 MPT458760:MPW458771 MFX458760:MGA458771 LWB458760:LWE458771 LMF458760:LMI458771 LCJ458760:LCM458771 KSN458760:KSQ458771 KIR458760:KIU458771 JYV458760:JYY458771 JOZ458760:JPC458771 JFD458760:JFG458771 IVH458760:IVK458771 ILL458760:ILO458771 IBP458760:IBS458771 HRT458760:HRW458771 HHX458760:HIA458771 GYB458760:GYE458771 GOF458760:GOI458771 GEJ458760:GEM458771 FUN458760:FUQ458771 FKR458760:FKU458771 FAV458760:FAY458771 EQZ458760:ERC458771 EHD458760:EHG458771 DXH458760:DXK458771 DNL458760:DNO458771 DDP458760:DDS458771 CTT458760:CTW458771 CJX458760:CKA458771 CAB458760:CAE458771 BQF458760:BQI458771 BGJ458760:BGM458771 AWN458760:AWQ458771 AMR458760:AMU458771 ACV458760:ACY458771 SZ458760:TC458771 JD458760:JG458771 G458760:K458771 WVP393224:WVS393235 WLT393224:WLW393235 WBX393224:WCA393235 VSB393224:VSE393235 VIF393224:VII393235 UYJ393224:UYM393235 UON393224:UOQ393235 UER393224:UEU393235 TUV393224:TUY393235 TKZ393224:TLC393235 TBD393224:TBG393235 SRH393224:SRK393235 SHL393224:SHO393235 RXP393224:RXS393235 RNT393224:RNW393235 RDX393224:REA393235 QUB393224:QUE393235 QKF393224:QKI393235 QAJ393224:QAM393235 PQN393224:PQQ393235 PGR393224:PGU393235 OWV393224:OWY393235 OMZ393224:ONC393235 ODD393224:ODG393235 NTH393224:NTK393235 NJL393224:NJO393235 MZP393224:MZS393235 MPT393224:MPW393235 MFX393224:MGA393235 LWB393224:LWE393235 LMF393224:LMI393235 LCJ393224:LCM393235 KSN393224:KSQ393235 KIR393224:KIU393235 JYV393224:JYY393235 JOZ393224:JPC393235 JFD393224:JFG393235 IVH393224:IVK393235 ILL393224:ILO393235 IBP393224:IBS393235 HRT393224:HRW393235 HHX393224:HIA393235 GYB393224:GYE393235 GOF393224:GOI393235 GEJ393224:GEM393235 FUN393224:FUQ393235 FKR393224:FKU393235 FAV393224:FAY393235 EQZ393224:ERC393235 EHD393224:EHG393235 DXH393224:DXK393235 DNL393224:DNO393235 DDP393224:DDS393235 CTT393224:CTW393235 CJX393224:CKA393235 CAB393224:CAE393235 BQF393224:BQI393235 BGJ393224:BGM393235 AWN393224:AWQ393235 AMR393224:AMU393235 ACV393224:ACY393235 SZ393224:TC393235 JD393224:JG393235 G393224:K393235 WVP327688:WVS327699 WLT327688:WLW327699 WBX327688:WCA327699 VSB327688:VSE327699 VIF327688:VII327699 UYJ327688:UYM327699 UON327688:UOQ327699 UER327688:UEU327699 TUV327688:TUY327699 TKZ327688:TLC327699 TBD327688:TBG327699 SRH327688:SRK327699 SHL327688:SHO327699 RXP327688:RXS327699 RNT327688:RNW327699 RDX327688:REA327699 QUB327688:QUE327699 QKF327688:QKI327699 QAJ327688:QAM327699 PQN327688:PQQ327699 PGR327688:PGU327699 OWV327688:OWY327699 OMZ327688:ONC327699 ODD327688:ODG327699 NTH327688:NTK327699 NJL327688:NJO327699 MZP327688:MZS327699 MPT327688:MPW327699 MFX327688:MGA327699 LWB327688:LWE327699 LMF327688:LMI327699 LCJ327688:LCM327699 KSN327688:KSQ327699 KIR327688:KIU327699 JYV327688:JYY327699 JOZ327688:JPC327699 JFD327688:JFG327699 IVH327688:IVK327699 ILL327688:ILO327699 IBP327688:IBS327699 HRT327688:HRW327699 HHX327688:HIA327699 GYB327688:GYE327699 GOF327688:GOI327699 GEJ327688:GEM327699 FUN327688:FUQ327699 FKR327688:FKU327699 FAV327688:FAY327699 EQZ327688:ERC327699 EHD327688:EHG327699 DXH327688:DXK327699 DNL327688:DNO327699 DDP327688:DDS327699 CTT327688:CTW327699 CJX327688:CKA327699 CAB327688:CAE327699 BQF327688:BQI327699 BGJ327688:BGM327699 AWN327688:AWQ327699 AMR327688:AMU327699 ACV327688:ACY327699 SZ327688:TC327699 JD327688:JG327699 G327688:K327699 WVP262152:WVS262163 WLT262152:WLW262163 WBX262152:WCA262163 VSB262152:VSE262163 VIF262152:VII262163 UYJ262152:UYM262163 UON262152:UOQ262163 UER262152:UEU262163 TUV262152:TUY262163 TKZ262152:TLC262163 TBD262152:TBG262163 SRH262152:SRK262163 SHL262152:SHO262163 RXP262152:RXS262163 RNT262152:RNW262163 RDX262152:REA262163 QUB262152:QUE262163 QKF262152:QKI262163 QAJ262152:QAM262163 PQN262152:PQQ262163 PGR262152:PGU262163 OWV262152:OWY262163 OMZ262152:ONC262163 ODD262152:ODG262163 NTH262152:NTK262163 NJL262152:NJO262163 MZP262152:MZS262163 MPT262152:MPW262163 MFX262152:MGA262163 LWB262152:LWE262163 LMF262152:LMI262163 LCJ262152:LCM262163 KSN262152:KSQ262163 KIR262152:KIU262163 JYV262152:JYY262163 JOZ262152:JPC262163 JFD262152:JFG262163 IVH262152:IVK262163 ILL262152:ILO262163 IBP262152:IBS262163 HRT262152:HRW262163 HHX262152:HIA262163 GYB262152:GYE262163 GOF262152:GOI262163 GEJ262152:GEM262163 FUN262152:FUQ262163 FKR262152:FKU262163 FAV262152:FAY262163 EQZ262152:ERC262163 EHD262152:EHG262163 DXH262152:DXK262163 DNL262152:DNO262163 DDP262152:DDS262163 CTT262152:CTW262163 CJX262152:CKA262163 CAB262152:CAE262163 BQF262152:BQI262163 BGJ262152:BGM262163 AWN262152:AWQ262163 AMR262152:AMU262163 ACV262152:ACY262163 SZ262152:TC262163 JD262152:JG262163 G262152:K262163 WVP196616:WVS196627 WLT196616:WLW196627 WBX196616:WCA196627 VSB196616:VSE196627 VIF196616:VII196627 UYJ196616:UYM196627 UON196616:UOQ196627 UER196616:UEU196627 TUV196616:TUY196627 TKZ196616:TLC196627 TBD196616:TBG196627 SRH196616:SRK196627 SHL196616:SHO196627 RXP196616:RXS196627 RNT196616:RNW196627 RDX196616:REA196627 QUB196616:QUE196627 QKF196616:QKI196627 QAJ196616:QAM196627 PQN196616:PQQ196627 PGR196616:PGU196627 OWV196616:OWY196627 OMZ196616:ONC196627 ODD196616:ODG196627 NTH196616:NTK196627 NJL196616:NJO196627 MZP196616:MZS196627 MPT196616:MPW196627 MFX196616:MGA196627 LWB196616:LWE196627 LMF196616:LMI196627 LCJ196616:LCM196627 KSN196616:KSQ196627 KIR196616:KIU196627 JYV196616:JYY196627 JOZ196616:JPC196627 JFD196616:JFG196627 IVH196616:IVK196627 ILL196616:ILO196627 IBP196616:IBS196627 HRT196616:HRW196627 HHX196616:HIA196627 GYB196616:GYE196627 GOF196616:GOI196627 GEJ196616:GEM196627 FUN196616:FUQ196627 FKR196616:FKU196627 FAV196616:FAY196627 EQZ196616:ERC196627 EHD196616:EHG196627 DXH196616:DXK196627 DNL196616:DNO196627 DDP196616:DDS196627 CTT196616:CTW196627 CJX196616:CKA196627 CAB196616:CAE196627 BQF196616:BQI196627 BGJ196616:BGM196627 AWN196616:AWQ196627 AMR196616:AMU196627 ACV196616:ACY196627 SZ196616:TC196627 JD196616:JG196627 G196616:K196627 WVP131080:WVS131091 WLT131080:WLW131091 WBX131080:WCA131091 VSB131080:VSE131091 VIF131080:VII131091 UYJ131080:UYM131091 UON131080:UOQ131091 UER131080:UEU131091 TUV131080:TUY131091 TKZ131080:TLC131091 TBD131080:TBG131091 SRH131080:SRK131091 SHL131080:SHO131091 RXP131080:RXS131091 RNT131080:RNW131091 RDX131080:REA131091 QUB131080:QUE131091 QKF131080:QKI131091 QAJ131080:QAM131091 PQN131080:PQQ131091 PGR131080:PGU131091 OWV131080:OWY131091 OMZ131080:ONC131091 ODD131080:ODG131091 NTH131080:NTK131091 NJL131080:NJO131091 MZP131080:MZS131091 MPT131080:MPW131091 MFX131080:MGA131091 LWB131080:LWE131091 LMF131080:LMI131091 LCJ131080:LCM131091 KSN131080:KSQ131091 KIR131080:KIU131091 JYV131080:JYY131091 JOZ131080:JPC131091 JFD131080:JFG131091 IVH131080:IVK131091 ILL131080:ILO131091 IBP131080:IBS131091 HRT131080:HRW131091 HHX131080:HIA131091 GYB131080:GYE131091 GOF131080:GOI131091 GEJ131080:GEM131091 FUN131080:FUQ131091 FKR131080:FKU131091 FAV131080:FAY131091 EQZ131080:ERC131091 EHD131080:EHG131091 DXH131080:DXK131091 DNL131080:DNO131091 DDP131080:DDS131091 CTT131080:CTW131091 CJX131080:CKA131091 CAB131080:CAE131091 BQF131080:BQI131091 BGJ131080:BGM131091 AWN131080:AWQ131091 AMR131080:AMU131091 ACV131080:ACY131091 SZ131080:TC131091 JD131080:JG131091 G131080:K131091 WVP65544:WVS65555 WLT65544:WLW65555 WBX65544:WCA65555 VSB65544:VSE65555 VIF65544:VII65555 UYJ65544:UYM65555 UON65544:UOQ65555 UER65544:UEU65555 TUV65544:TUY65555 TKZ65544:TLC65555 TBD65544:TBG65555 SRH65544:SRK65555 SHL65544:SHO65555 RXP65544:RXS65555 RNT65544:RNW65555 RDX65544:REA65555 QUB65544:QUE65555 QKF65544:QKI65555 QAJ65544:QAM65555 PQN65544:PQQ65555 PGR65544:PGU65555 OWV65544:OWY65555 OMZ65544:ONC65555 ODD65544:ODG65555 NTH65544:NTK65555 NJL65544:NJO65555 MZP65544:MZS65555 MPT65544:MPW65555 MFX65544:MGA65555 LWB65544:LWE65555 LMF65544:LMI65555 LCJ65544:LCM65555 KSN65544:KSQ65555 KIR65544:KIU65555 JYV65544:JYY65555 JOZ65544:JPC65555 JFD65544:JFG65555 IVH65544:IVK65555 ILL65544:ILO65555 IBP65544:IBS65555 HRT65544:HRW65555 HHX65544:HIA65555 GYB65544:GYE65555 GOF65544:GOI65555 GEJ65544:GEM65555 FUN65544:FUQ65555 FKR65544:FKU65555 FAV65544:FAY65555 EQZ65544:ERC65555 EHD65544:EHG65555 DXH65544:DXK65555 DNL65544:DNO65555 DDP65544:DDS65555 CTT65544:CTW65555 CJX65544:CKA65555 CAB65544:CAE65555 BQF65544:BQI65555 BGJ65544:BGM65555 AWN65544:AWQ65555 AMR65544:AMU65555 ACV65544:ACY65555 SZ65544:TC65555 JD65544:JG65555 G65544:K65555 WVP983046:WVR983046 WLT983046:WLV983046 WBX983046:WBZ983046 VSB983046:VSD983046 VIF983046:VIH983046 UYJ983046:UYL983046 UON983046:UOP983046 UER983046:UET983046 TUV983046:TUX983046 TKZ983046:TLB983046 TBD983046:TBF983046 SRH983046:SRJ983046 SHL983046:SHN983046 RXP983046:RXR983046 RNT983046:RNV983046 RDX983046:RDZ983046 QUB983046:QUD983046 QKF983046:QKH983046 QAJ983046:QAL983046 PQN983046:PQP983046 PGR983046:PGT983046 OWV983046:OWX983046 OMZ983046:ONB983046 ODD983046:ODF983046 NTH983046:NTJ983046 NJL983046:NJN983046 MZP983046:MZR983046 MPT983046:MPV983046 MFX983046:MFZ983046 LWB983046:LWD983046 LMF983046:LMH983046 LCJ983046:LCL983046 KSN983046:KSP983046 KIR983046:KIT983046 JYV983046:JYX983046 JOZ983046:JPB983046 JFD983046:JFF983046 IVH983046:IVJ983046 ILL983046:ILN983046 IBP983046:IBR983046 HRT983046:HRV983046 HHX983046:HHZ983046 GYB983046:GYD983046 GOF983046:GOH983046 GEJ983046:GEL983046 FUN983046:FUP983046 FKR983046:FKT983046 FAV983046:FAX983046 EQZ983046:ERB983046 EHD983046:EHF983046 DXH983046:DXJ983046 DNL983046:DNN983046 DDP983046:DDR983046 CTT983046:CTV983046 CJX983046:CJZ983046 CAB983046:CAD983046 BQF983046:BQH983046 BGJ983046:BGL983046 AWN983046:AWP983046 AMR983046:AMT983046 ACV983046:ACX983046 SZ983046:TB983046 JD983046:JF983046 G983046:J983046 WVP917510:WVR917510 WLT917510:WLV917510 WBX917510:WBZ917510 VSB917510:VSD917510 VIF917510:VIH917510 UYJ917510:UYL917510 UON917510:UOP917510 UER917510:UET917510 TUV917510:TUX917510 TKZ917510:TLB917510 TBD917510:TBF917510 SRH917510:SRJ917510 SHL917510:SHN917510 RXP917510:RXR917510 RNT917510:RNV917510 RDX917510:RDZ917510 QUB917510:QUD917510 QKF917510:QKH917510 QAJ917510:QAL917510 PQN917510:PQP917510 PGR917510:PGT917510 OWV917510:OWX917510 OMZ917510:ONB917510 ODD917510:ODF917510 NTH917510:NTJ917510 NJL917510:NJN917510 MZP917510:MZR917510 MPT917510:MPV917510 MFX917510:MFZ917510 LWB917510:LWD917510 LMF917510:LMH917510 LCJ917510:LCL917510 KSN917510:KSP917510 KIR917510:KIT917510 JYV917510:JYX917510 JOZ917510:JPB917510 JFD917510:JFF917510 IVH917510:IVJ917510 ILL917510:ILN917510 IBP917510:IBR917510 HRT917510:HRV917510 HHX917510:HHZ917510 GYB917510:GYD917510 GOF917510:GOH917510 GEJ917510:GEL917510 FUN917510:FUP917510 FKR917510:FKT917510 FAV917510:FAX917510 EQZ917510:ERB917510 EHD917510:EHF917510 DXH917510:DXJ917510 DNL917510:DNN917510 DDP917510:DDR917510 CTT917510:CTV917510 CJX917510:CJZ917510 CAB917510:CAD917510 BQF917510:BQH917510 BGJ917510:BGL917510 AWN917510:AWP917510 AMR917510:AMT917510 ACV917510:ACX917510 SZ917510:TB917510 JD917510:JF917510 G917510:J917510 WVP851974:WVR851974 WLT851974:WLV851974 WBX851974:WBZ851974 VSB851974:VSD851974 VIF851974:VIH851974 UYJ851974:UYL851974 UON851974:UOP851974 UER851974:UET851974 TUV851974:TUX851974 TKZ851974:TLB851974 TBD851974:TBF851974 SRH851974:SRJ851974 SHL851974:SHN851974 RXP851974:RXR851974 RNT851974:RNV851974 RDX851974:RDZ851974 QUB851974:QUD851974 QKF851974:QKH851974 QAJ851974:QAL851974 PQN851974:PQP851974 PGR851974:PGT851974 OWV851974:OWX851974 OMZ851974:ONB851974 ODD851974:ODF851974 NTH851974:NTJ851974 NJL851974:NJN851974 MZP851974:MZR851974 MPT851974:MPV851974 MFX851974:MFZ851974 LWB851974:LWD851974 LMF851974:LMH851974 LCJ851974:LCL851974 KSN851974:KSP851974 KIR851974:KIT851974 JYV851974:JYX851974 JOZ851974:JPB851974 JFD851974:JFF851974 IVH851974:IVJ851974 ILL851974:ILN851974 IBP851974:IBR851974 HRT851974:HRV851974 HHX851974:HHZ851974 GYB851974:GYD851974 GOF851974:GOH851974 GEJ851974:GEL851974 FUN851974:FUP851974 FKR851974:FKT851974 FAV851974:FAX851974 EQZ851974:ERB851974 EHD851974:EHF851974 DXH851974:DXJ851974 DNL851974:DNN851974 DDP851974:DDR851974 CTT851974:CTV851974 CJX851974:CJZ851974 CAB851974:CAD851974 BQF851974:BQH851974 BGJ851974:BGL851974 AWN851974:AWP851974 AMR851974:AMT851974 ACV851974:ACX851974 SZ851974:TB851974 JD851974:JF851974 G851974:J851974 WVP786438:WVR786438 WLT786438:WLV786438 WBX786438:WBZ786438 VSB786438:VSD786438 VIF786438:VIH786438 UYJ786438:UYL786438 UON786438:UOP786438 UER786438:UET786438 TUV786438:TUX786438 TKZ786438:TLB786438 TBD786438:TBF786438 SRH786438:SRJ786438 SHL786438:SHN786438 RXP786438:RXR786438 RNT786438:RNV786438 RDX786438:RDZ786438 QUB786438:QUD786438 QKF786438:QKH786438 QAJ786438:QAL786438 PQN786438:PQP786438 PGR786438:PGT786438 OWV786438:OWX786438 OMZ786438:ONB786438 ODD786438:ODF786438 NTH786438:NTJ786438 NJL786438:NJN786438 MZP786438:MZR786438 MPT786438:MPV786438 MFX786438:MFZ786438 LWB786438:LWD786438 LMF786438:LMH786438 LCJ786438:LCL786438 KSN786438:KSP786438 KIR786438:KIT786438 JYV786438:JYX786438 JOZ786438:JPB786438 JFD786438:JFF786438 IVH786438:IVJ786438 ILL786438:ILN786438 IBP786438:IBR786438 HRT786438:HRV786438 HHX786438:HHZ786438 GYB786438:GYD786438 GOF786438:GOH786438 GEJ786438:GEL786438 FUN786438:FUP786438 FKR786438:FKT786438 FAV786438:FAX786438 EQZ786438:ERB786438 EHD786438:EHF786438 DXH786438:DXJ786438 DNL786438:DNN786438 DDP786438:DDR786438 CTT786438:CTV786438 CJX786438:CJZ786438 CAB786438:CAD786438 BQF786438:BQH786438 BGJ786438:BGL786438 AWN786438:AWP786438 AMR786438:AMT786438 ACV786438:ACX786438 SZ786438:TB786438 JD786438:JF786438 G786438:J786438 WVP720902:WVR720902 WLT720902:WLV720902 WBX720902:WBZ720902 VSB720902:VSD720902 VIF720902:VIH720902 UYJ720902:UYL720902 UON720902:UOP720902 UER720902:UET720902 TUV720902:TUX720902 TKZ720902:TLB720902 TBD720902:TBF720902 SRH720902:SRJ720902 SHL720902:SHN720902 RXP720902:RXR720902 RNT720902:RNV720902 RDX720902:RDZ720902 QUB720902:QUD720902 QKF720902:QKH720902 QAJ720902:QAL720902 PQN720902:PQP720902 PGR720902:PGT720902 OWV720902:OWX720902 OMZ720902:ONB720902 ODD720902:ODF720902 NTH720902:NTJ720902 NJL720902:NJN720902 MZP720902:MZR720902 MPT720902:MPV720902 MFX720902:MFZ720902 LWB720902:LWD720902 LMF720902:LMH720902 LCJ720902:LCL720902 KSN720902:KSP720902 KIR720902:KIT720902 JYV720902:JYX720902 JOZ720902:JPB720902 JFD720902:JFF720902 IVH720902:IVJ720902 ILL720902:ILN720902 IBP720902:IBR720902 HRT720902:HRV720902 HHX720902:HHZ720902 GYB720902:GYD720902 GOF720902:GOH720902 GEJ720902:GEL720902 FUN720902:FUP720902 FKR720902:FKT720902 FAV720902:FAX720902 EQZ720902:ERB720902 EHD720902:EHF720902 DXH720902:DXJ720902 DNL720902:DNN720902 DDP720902:DDR720902 CTT720902:CTV720902 CJX720902:CJZ720902 CAB720902:CAD720902 BQF720902:BQH720902 BGJ720902:BGL720902 AWN720902:AWP720902 AMR720902:AMT720902 ACV720902:ACX720902 SZ720902:TB720902 JD720902:JF720902 G720902:J720902 WVP655366:WVR655366 WLT655366:WLV655366 WBX655366:WBZ655366 VSB655366:VSD655366 VIF655366:VIH655366 UYJ655366:UYL655366 UON655366:UOP655366 UER655366:UET655366 TUV655366:TUX655366 TKZ655366:TLB655366 TBD655366:TBF655366 SRH655366:SRJ655366 SHL655366:SHN655366 RXP655366:RXR655366 RNT655366:RNV655366 RDX655366:RDZ655366 QUB655366:QUD655366 QKF655366:QKH655366 QAJ655366:QAL655366 PQN655366:PQP655366 PGR655366:PGT655366 OWV655366:OWX655366 OMZ655366:ONB655366 ODD655366:ODF655366 NTH655366:NTJ655366 NJL655366:NJN655366 MZP655366:MZR655366 MPT655366:MPV655366 MFX655366:MFZ655366 LWB655366:LWD655366 LMF655366:LMH655366 LCJ655366:LCL655366 KSN655366:KSP655366 KIR655366:KIT655366 JYV655366:JYX655366 JOZ655366:JPB655366 JFD655366:JFF655366 IVH655366:IVJ655366 ILL655366:ILN655366 IBP655366:IBR655366 HRT655366:HRV655366 HHX655366:HHZ655366 GYB655366:GYD655366 GOF655366:GOH655366 GEJ655366:GEL655366 FUN655366:FUP655366 FKR655366:FKT655366 FAV655366:FAX655366 EQZ655366:ERB655366 EHD655366:EHF655366 DXH655366:DXJ655366 DNL655366:DNN655366 DDP655366:DDR655366 CTT655366:CTV655366 CJX655366:CJZ655366 CAB655366:CAD655366 BQF655366:BQH655366 BGJ655366:BGL655366 AWN655366:AWP655366 AMR655366:AMT655366 ACV655366:ACX655366 SZ655366:TB655366 JD655366:JF655366 G655366:J655366 WVP589830:WVR589830 WLT589830:WLV589830 WBX589830:WBZ589830 VSB589830:VSD589830 VIF589830:VIH589830 UYJ589830:UYL589830 UON589830:UOP589830 UER589830:UET589830 TUV589830:TUX589830 TKZ589830:TLB589830 TBD589830:TBF589830 SRH589830:SRJ589830 SHL589830:SHN589830 RXP589830:RXR589830 RNT589830:RNV589830 RDX589830:RDZ589830 QUB589830:QUD589830 QKF589830:QKH589830 QAJ589830:QAL589830 PQN589830:PQP589830 PGR589830:PGT589830 OWV589830:OWX589830 OMZ589830:ONB589830 ODD589830:ODF589830 NTH589830:NTJ589830 NJL589830:NJN589830 MZP589830:MZR589830 MPT589830:MPV589830 MFX589830:MFZ589830 LWB589830:LWD589830 LMF589830:LMH589830 LCJ589830:LCL589830 KSN589830:KSP589830 KIR589830:KIT589830 JYV589830:JYX589830 JOZ589830:JPB589830 JFD589830:JFF589830 IVH589830:IVJ589830 ILL589830:ILN589830 IBP589830:IBR589830 HRT589830:HRV589830 HHX589830:HHZ589830 GYB589830:GYD589830 GOF589830:GOH589830 GEJ589830:GEL589830 FUN589830:FUP589830 FKR589830:FKT589830 FAV589830:FAX589830 EQZ589830:ERB589830 EHD589830:EHF589830 DXH589830:DXJ589830 DNL589830:DNN589830 DDP589830:DDR589830 CTT589830:CTV589830 CJX589830:CJZ589830 CAB589830:CAD589830 BQF589830:BQH589830 BGJ589830:BGL589830 AWN589830:AWP589830 AMR589830:AMT589830 ACV589830:ACX589830 SZ589830:TB589830 JD589830:JF589830 G589830:J589830 WVP524294:WVR524294 WLT524294:WLV524294 WBX524294:WBZ524294 VSB524294:VSD524294 VIF524294:VIH524294 UYJ524294:UYL524294 UON524294:UOP524294 UER524294:UET524294 TUV524294:TUX524294 TKZ524294:TLB524294 TBD524294:TBF524294 SRH524294:SRJ524294 SHL524294:SHN524294 RXP524294:RXR524294 RNT524294:RNV524294 RDX524294:RDZ524294 QUB524294:QUD524294 QKF524294:QKH524294 QAJ524294:QAL524294 PQN524294:PQP524294 PGR524294:PGT524294 OWV524294:OWX524294 OMZ524294:ONB524294 ODD524294:ODF524294 NTH524294:NTJ524294 NJL524294:NJN524294 MZP524294:MZR524294 MPT524294:MPV524294 MFX524294:MFZ524294 LWB524294:LWD524294 LMF524294:LMH524294 LCJ524294:LCL524294 KSN524294:KSP524294 KIR524294:KIT524294 JYV524294:JYX524294 JOZ524294:JPB524294 JFD524294:JFF524294 IVH524294:IVJ524294 ILL524294:ILN524294 IBP524294:IBR524294 HRT524294:HRV524294 HHX524294:HHZ524294 GYB524294:GYD524294 GOF524294:GOH524294 GEJ524294:GEL524294 FUN524294:FUP524294 FKR524294:FKT524294 FAV524294:FAX524294 EQZ524294:ERB524294 EHD524294:EHF524294 DXH524294:DXJ524294 DNL524294:DNN524294 DDP524294:DDR524294 CTT524294:CTV524294 CJX524294:CJZ524294 CAB524294:CAD524294 BQF524294:BQH524294 BGJ524294:BGL524294 AWN524294:AWP524294 AMR524294:AMT524294 ACV524294:ACX524294 SZ524294:TB524294 JD524294:JF524294 G524294:J524294 WVP458758:WVR458758 WLT458758:WLV458758 WBX458758:WBZ458758 VSB458758:VSD458758 VIF458758:VIH458758 UYJ458758:UYL458758 UON458758:UOP458758 UER458758:UET458758 TUV458758:TUX458758 TKZ458758:TLB458758 TBD458758:TBF458758 SRH458758:SRJ458758 SHL458758:SHN458758 RXP458758:RXR458758 RNT458758:RNV458758 RDX458758:RDZ458758 QUB458758:QUD458758 QKF458758:QKH458758 QAJ458758:QAL458758 PQN458758:PQP458758 PGR458758:PGT458758 OWV458758:OWX458758 OMZ458758:ONB458758 ODD458758:ODF458758 NTH458758:NTJ458758 NJL458758:NJN458758 MZP458758:MZR458758 MPT458758:MPV458758 MFX458758:MFZ458758 LWB458758:LWD458758 LMF458758:LMH458758 LCJ458758:LCL458758 KSN458758:KSP458758 KIR458758:KIT458758 JYV458758:JYX458758 JOZ458758:JPB458758 JFD458758:JFF458758 IVH458758:IVJ458758 ILL458758:ILN458758 IBP458758:IBR458758 HRT458758:HRV458758 HHX458758:HHZ458758 GYB458758:GYD458758 GOF458758:GOH458758 GEJ458758:GEL458758 FUN458758:FUP458758 FKR458758:FKT458758 FAV458758:FAX458758 EQZ458758:ERB458758 EHD458758:EHF458758 DXH458758:DXJ458758 DNL458758:DNN458758 DDP458758:DDR458758 CTT458758:CTV458758 CJX458758:CJZ458758 CAB458758:CAD458758 BQF458758:BQH458758 BGJ458758:BGL458758 AWN458758:AWP458758 AMR458758:AMT458758 ACV458758:ACX458758 SZ458758:TB458758 JD458758:JF458758 G458758:J458758 WVP393222:WVR393222 WLT393222:WLV393222 WBX393222:WBZ393222 VSB393222:VSD393222 VIF393222:VIH393222 UYJ393222:UYL393222 UON393222:UOP393222 UER393222:UET393222 TUV393222:TUX393222 TKZ393222:TLB393222 TBD393222:TBF393222 SRH393222:SRJ393222 SHL393222:SHN393222 RXP393222:RXR393222 RNT393222:RNV393222 RDX393222:RDZ393222 QUB393222:QUD393222 QKF393222:QKH393222 QAJ393222:QAL393222 PQN393222:PQP393222 PGR393222:PGT393222 OWV393222:OWX393222 OMZ393222:ONB393222 ODD393222:ODF393222 NTH393222:NTJ393222 NJL393222:NJN393222 MZP393222:MZR393222 MPT393222:MPV393222 MFX393222:MFZ393222 LWB393222:LWD393222 LMF393222:LMH393222 LCJ393222:LCL393222 KSN393222:KSP393222 KIR393222:KIT393222 JYV393222:JYX393222 JOZ393222:JPB393222 JFD393222:JFF393222 IVH393222:IVJ393222 ILL393222:ILN393222 IBP393222:IBR393222 HRT393222:HRV393222 HHX393222:HHZ393222 GYB393222:GYD393222 GOF393222:GOH393222 GEJ393222:GEL393222 FUN393222:FUP393222 FKR393222:FKT393222 FAV393222:FAX393222 EQZ393222:ERB393222 EHD393222:EHF393222 DXH393222:DXJ393222 DNL393222:DNN393222 DDP393222:DDR393222 CTT393222:CTV393222 CJX393222:CJZ393222 CAB393222:CAD393222 BQF393222:BQH393222 BGJ393222:BGL393222 AWN393222:AWP393222 AMR393222:AMT393222 ACV393222:ACX393222 SZ393222:TB393222 JD393222:JF393222 G393222:J393222 WVP327686:WVR327686 WLT327686:WLV327686 WBX327686:WBZ327686 VSB327686:VSD327686 VIF327686:VIH327686 UYJ327686:UYL327686 UON327686:UOP327686 UER327686:UET327686 TUV327686:TUX327686 TKZ327686:TLB327686 TBD327686:TBF327686 SRH327686:SRJ327686 SHL327686:SHN327686 RXP327686:RXR327686 RNT327686:RNV327686 RDX327686:RDZ327686 QUB327686:QUD327686 QKF327686:QKH327686 QAJ327686:QAL327686 PQN327686:PQP327686 PGR327686:PGT327686 OWV327686:OWX327686 OMZ327686:ONB327686 ODD327686:ODF327686 NTH327686:NTJ327686 NJL327686:NJN327686 MZP327686:MZR327686 MPT327686:MPV327686 MFX327686:MFZ327686 LWB327686:LWD327686 LMF327686:LMH327686 LCJ327686:LCL327686 KSN327686:KSP327686 KIR327686:KIT327686 JYV327686:JYX327686 JOZ327686:JPB327686 JFD327686:JFF327686 IVH327686:IVJ327686 ILL327686:ILN327686 IBP327686:IBR327686 HRT327686:HRV327686 HHX327686:HHZ327686 GYB327686:GYD327686 GOF327686:GOH327686 GEJ327686:GEL327686 FUN327686:FUP327686 FKR327686:FKT327686 FAV327686:FAX327686 EQZ327686:ERB327686 EHD327686:EHF327686 DXH327686:DXJ327686 DNL327686:DNN327686 DDP327686:DDR327686 CTT327686:CTV327686 CJX327686:CJZ327686 CAB327686:CAD327686 BQF327686:BQH327686 BGJ327686:BGL327686 AWN327686:AWP327686 AMR327686:AMT327686 ACV327686:ACX327686 SZ327686:TB327686 JD327686:JF327686 G327686:J327686 WVP262150:WVR262150 WLT262150:WLV262150 WBX262150:WBZ262150 VSB262150:VSD262150 VIF262150:VIH262150 UYJ262150:UYL262150 UON262150:UOP262150 UER262150:UET262150 TUV262150:TUX262150 TKZ262150:TLB262150 TBD262150:TBF262150 SRH262150:SRJ262150 SHL262150:SHN262150 RXP262150:RXR262150 RNT262150:RNV262150 RDX262150:RDZ262150 QUB262150:QUD262150 QKF262150:QKH262150 QAJ262150:QAL262150 PQN262150:PQP262150 PGR262150:PGT262150 OWV262150:OWX262150 OMZ262150:ONB262150 ODD262150:ODF262150 NTH262150:NTJ262150 NJL262150:NJN262150 MZP262150:MZR262150 MPT262150:MPV262150 MFX262150:MFZ262150 LWB262150:LWD262150 LMF262150:LMH262150 LCJ262150:LCL262150 KSN262150:KSP262150 KIR262150:KIT262150 JYV262150:JYX262150 JOZ262150:JPB262150 JFD262150:JFF262150 IVH262150:IVJ262150 ILL262150:ILN262150 IBP262150:IBR262150 HRT262150:HRV262150 HHX262150:HHZ262150 GYB262150:GYD262150 GOF262150:GOH262150 GEJ262150:GEL262150 FUN262150:FUP262150 FKR262150:FKT262150 FAV262150:FAX262150 EQZ262150:ERB262150 EHD262150:EHF262150 DXH262150:DXJ262150 DNL262150:DNN262150 DDP262150:DDR262150 CTT262150:CTV262150 CJX262150:CJZ262150 CAB262150:CAD262150 BQF262150:BQH262150 BGJ262150:BGL262150 AWN262150:AWP262150 AMR262150:AMT262150 ACV262150:ACX262150 SZ262150:TB262150 JD262150:JF262150 G262150:J262150 WVP196614:WVR196614 WLT196614:WLV196614 WBX196614:WBZ196614 VSB196614:VSD196614 VIF196614:VIH196614 UYJ196614:UYL196614 UON196614:UOP196614 UER196614:UET196614 TUV196614:TUX196614 TKZ196614:TLB196614 TBD196614:TBF196614 SRH196614:SRJ196614 SHL196614:SHN196614 RXP196614:RXR196614 RNT196614:RNV196614 RDX196614:RDZ196614 QUB196614:QUD196614 QKF196614:QKH196614 QAJ196614:QAL196614 PQN196614:PQP196614 PGR196614:PGT196614 OWV196614:OWX196614 OMZ196614:ONB196614 ODD196614:ODF196614 NTH196614:NTJ196614 NJL196614:NJN196614 MZP196614:MZR196614 MPT196614:MPV196614 MFX196614:MFZ196614 LWB196614:LWD196614 LMF196614:LMH196614 LCJ196614:LCL196614 KSN196614:KSP196614 KIR196614:KIT196614 JYV196614:JYX196614 JOZ196614:JPB196614 JFD196614:JFF196614 IVH196614:IVJ196614 ILL196614:ILN196614 IBP196614:IBR196614 HRT196614:HRV196614 HHX196614:HHZ196614 GYB196614:GYD196614 GOF196614:GOH196614 GEJ196614:GEL196614 FUN196614:FUP196614 FKR196614:FKT196614 FAV196614:FAX196614 EQZ196614:ERB196614 EHD196614:EHF196614 DXH196614:DXJ196614 DNL196614:DNN196614 DDP196614:DDR196614 CTT196614:CTV196614 CJX196614:CJZ196614 CAB196614:CAD196614 BQF196614:BQH196614 BGJ196614:BGL196614 AWN196614:AWP196614 AMR196614:AMT196614 ACV196614:ACX196614 SZ196614:TB196614 JD196614:JF196614 G196614:J196614 WVP131078:WVR131078 WLT131078:WLV131078 WBX131078:WBZ131078 VSB131078:VSD131078 VIF131078:VIH131078 UYJ131078:UYL131078 UON131078:UOP131078 UER131078:UET131078 TUV131078:TUX131078 TKZ131078:TLB131078 TBD131078:TBF131078 SRH131078:SRJ131078 SHL131078:SHN131078 RXP131078:RXR131078 RNT131078:RNV131078 RDX131078:RDZ131078 QUB131078:QUD131078 QKF131078:QKH131078 QAJ131078:QAL131078 PQN131078:PQP131078 PGR131078:PGT131078 OWV131078:OWX131078 OMZ131078:ONB131078 ODD131078:ODF131078 NTH131078:NTJ131078 NJL131078:NJN131078 MZP131078:MZR131078 MPT131078:MPV131078 MFX131078:MFZ131078 LWB131078:LWD131078 LMF131078:LMH131078 LCJ131078:LCL131078 KSN131078:KSP131078 KIR131078:KIT131078 JYV131078:JYX131078 JOZ131078:JPB131078 JFD131078:JFF131078 IVH131078:IVJ131078 ILL131078:ILN131078 IBP131078:IBR131078 HRT131078:HRV131078 HHX131078:HHZ131078 GYB131078:GYD131078 GOF131078:GOH131078 GEJ131078:GEL131078 FUN131078:FUP131078 FKR131078:FKT131078 FAV131078:FAX131078 EQZ131078:ERB131078 EHD131078:EHF131078 DXH131078:DXJ131078 DNL131078:DNN131078 DDP131078:DDR131078 CTT131078:CTV131078 CJX131078:CJZ131078 CAB131078:CAD131078 BQF131078:BQH131078 BGJ131078:BGL131078 AWN131078:AWP131078 AMR131078:AMT131078 ACV131078:ACX131078 SZ131078:TB131078 JD131078:JF131078 G131078:J131078 WVP65542:WVR65542 WLT65542:WLV65542 WBX65542:WBZ65542 VSB65542:VSD65542 VIF65542:VIH65542 UYJ65542:UYL65542 UON65542:UOP65542 UER65542:UET65542 TUV65542:TUX65542 TKZ65542:TLB65542 TBD65542:TBF65542 SRH65542:SRJ65542 SHL65542:SHN65542 RXP65542:RXR65542 RNT65542:RNV65542 RDX65542:RDZ65542 QUB65542:QUD65542 QKF65542:QKH65542 QAJ65542:QAL65542 PQN65542:PQP65542 PGR65542:PGT65542 OWV65542:OWX65542 OMZ65542:ONB65542 ODD65542:ODF65542 NTH65542:NTJ65542 NJL65542:NJN65542 MZP65542:MZR65542 MPT65542:MPV65542 MFX65542:MFZ65542 LWB65542:LWD65542 LMF65542:LMH65542 LCJ65542:LCL65542 KSN65542:KSP65542 KIR65542:KIT65542 JYV65542:JYX65542 JOZ65542:JPB65542 JFD65542:JFF65542 IVH65542:IVJ65542 ILL65542:ILN65542 IBP65542:IBR65542 HRT65542:HRV65542 HHX65542:HHZ65542 GYB65542:GYD65542 GOF65542:GOH65542 GEJ65542:GEL65542 FUN65542:FUP65542 FKR65542:FKT65542 FAV65542:FAX65542 EQZ65542:ERB65542 EHD65542:EHF65542 DXH65542:DXJ65542 DNL65542:DNN65542 DDP65542:DDR65542 CTT65542:CTV65542 CJX65542:CJZ65542 CAB65542:CAD65542 BQF65542:BQH65542 BGJ65542:BGL65542 AWN65542:AWP65542 AMR65542:AMT65542 ACV65542:ACX65542 SZ65542:TB65542 JD65542:JF65542 G65542:J65542 WVP983041:WVR983044 WLT983041:WLV983044 WBX983041:WBZ983044 VSB983041:VSD983044 VIF983041:VIH983044 UYJ983041:UYL983044 UON983041:UOP983044 UER983041:UET983044 TUV983041:TUX983044 TKZ983041:TLB983044 TBD983041:TBF983044 SRH983041:SRJ983044 SHL983041:SHN983044 RXP983041:RXR983044 RNT983041:RNV983044 RDX983041:RDZ983044 QUB983041:QUD983044 QKF983041:QKH983044 QAJ983041:QAL983044 PQN983041:PQP983044 PGR983041:PGT983044 OWV983041:OWX983044 OMZ983041:ONB983044 ODD983041:ODF983044 NTH983041:NTJ983044 NJL983041:NJN983044 MZP983041:MZR983044 MPT983041:MPV983044 MFX983041:MFZ983044 LWB983041:LWD983044 LMF983041:LMH983044 LCJ983041:LCL983044 KSN983041:KSP983044 KIR983041:KIT983044 JYV983041:JYX983044 JOZ983041:JPB983044 JFD983041:JFF983044 IVH983041:IVJ983044 ILL983041:ILN983044 IBP983041:IBR983044 HRT983041:HRV983044 HHX983041:HHZ983044 GYB983041:GYD983044 GOF983041:GOH983044 GEJ983041:GEL983044 FUN983041:FUP983044 FKR983041:FKT983044 FAV983041:FAX983044 EQZ983041:ERB983044 EHD983041:EHF983044 DXH983041:DXJ983044 DNL983041:DNN983044 DDP983041:DDR983044 CTT983041:CTV983044 CJX983041:CJZ983044 CAB983041:CAD983044 BQF983041:BQH983044 BGJ983041:BGL983044 AWN983041:AWP983044 AMR983041:AMT983044 ACV983041:ACX983044 SZ983041:TB983044 JD983041:JF983044 G983041:J983044 WVP917505:WVR917508 WLT917505:WLV917508 WBX917505:WBZ917508 VSB917505:VSD917508 VIF917505:VIH917508 UYJ917505:UYL917508 UON917505:UOP917508 UER917505:UET917508 TUV917505:TUX917508 TKZ917505:TLB917508 TBD917505:TBF917508 SRH917505:SRJ917508 SHL917505:SHN917508 RXP917505:RXR917508 RNT917505:RNV917508 RDX917505:RDZ917508 QUB917505:QUD917508 QKF917505:QKH917508 QAJ917505:QAL917508 PQN917505:PQP917508 PGR917505:PGT917508 OWV917505:OWX917508 OMZ917505:ONB917508 ODD917505:ODF917508 NTH917505:NTJ917508 NJL917505:NJN917508 MZP917505:MZR917508 MPT917505:MPV917508 MFX917505:MFZ917508 LWB917505:LWD917508 LMF917505:LMH917508 LCJ917505:LCL917508 KSN917505:KSP917508 KIR917505:KIT917508 JYV917505:JYX917508 JOZ917505:JPB917508 JFD917505:JFF917508 IVH917505:IVJ917508 ILL917505:ILN917508 IBP917505:IBR917508 HRT917505:HRV917508 HHX917505:HHZ917508 GYB917505:GYD917508 GOF917505:GOH917508 GEJ917505:GEL917508 FUN917505:FUP917508 FKR917505:FKT917508 FAV917505:FAX917508 EQZ917505:ERB917508 EHD917505:EHF917508 DXH917505:DXJ917508 DNL917505:DNN917508 DDP917505:DDR917508 CTT917505:CTV917508 CJX917505:CJZ917508 CAB917505:CAD917508 BQF917505:BQH917508 BGJ917505:BGL917508 AWN917505:AWP917508 AMR917505:AMT917508 ACV917505:ACX917508 SZ917505:TB917508 JD917505:JF917508 G917505:J917508 WVP851969:WVR851972 WLT851969:WLV851972 WBX851969:WBZ851972 VSB851969:VSD851972 VIF851969:VIH851972 UYJ851969:UYL851972 UON851969:UOP851972 UER851969:UET851972 TUV851969:TUX851972 TKZ851969:TLB851972 TBD851969:TBF851972 SRH851969:SRJ851972 SHL851969:SHN851972 RXP851969:RXR851972 RNT851969:RNV851972 RDX851969:RDZ851972 QUB851969:QUD851972 QKF851969:QKH851972 QAJ851969:QAL851972 PQN851969:PQP851972 PGR851969:PGT851972 OWV851969:OWX851972 OMZ851969:ONB851972 ODD851969:ODF851972 NTH851969:NTJ851972 NJL851969:NJN851972 MZP851969:MZR851972 MPT851969:MPV851972 MFX851969:MFZ851972 LWB851969:LWD851972 LMF851969:LMH851972 LCJ851969:LCL851972 KSN851969:KSP851972 KIR851969:KIT851972 JYV851969:JYX851972 JOZ851969:JPB851972 JFD851969:JFF851972 IVH851969:IVJ851972 ILL851969:ILN851972 IBP851969:IBR851972 HRT851969:HRV851972 HHX851969:HHZ851972 GYB851969:GYD851972 GOF851969:GOH851972 GEJ851969:GEL851972 FUN851969:FUP851972 FKR851969:FKT851972 FAV851969:FAX851972 EQZ851969:ERB851972 EHD851969:EHF851972 DXH851969:DXJ851972 DNL851969:DNN851972 DDP851969:DDR851972 CTT851969:CTV851972 CJX851969:CJZ851972 CAB851969:CAD851972 BQF851969:BQH851972 BGJ851969:BGL851972 AWN851969:AWP851972 AMR851969:AMT851972 ACV851969:ACX851972 SZ851969:TB851972 JD851969:JF851972 G851969:J851972 WVP786433:WVR786436 WLT786433:WLV786436 WBX786433:WBZ786436 VSB786433:VSD786436 VIF786433:VIH786436 UYJ786433:UYL786436 UON786433:UOP786436 UER786433:UET786436 TUV786433:TUX786436 TKZ786433:TLB786436 TBD786433:TBF786436 SRH786433:SRJ786436 SHL786433:SHN786436 RXP786433:RXR786436 RNT786433:RNV786436 RDX786433:RDZ786436 QUB786433:QUD786436 QKF786433:QKH786436 QAJ786433:QAL786436 PQN786433:PQP786436 PGR786433:PGT786436 OWV786433:OWX786436 OMZ786433:ONB786436 ODD786433:ODF786436 NTH786433:NTJ786436 NJL786433:NJN786436 MZP786433:MZR786436 MPT786433:MPV786436 MFX786433:MFZ786436 LWB786433:LWD786436 LMF786433:LMH786436 LCJ786433:LCL786436 KSN786433:KSP786436 KIR786433:KIT786436 JYV786433:JYX786436 JOZ786433:JPB786436 JFD786433:JFF786436 IVH786433:IVJ786436 ILL786433:ILN786436 IBP786433:IBR786436 HRT786433:HRV786436 HHX786433:HHZ786436 GYB786433:GYD786436 GOF786433:GOH786436 GEJ786433:GEL786436 FUN786433:FUP786436 FKR786433:FKT786436 FAV786433:FAX786436 EQZ786433:ERB786436 EHD786433:EHF786436 DXH786433:DXJ786436 DNL786433:DNN786436 DDP786433:DDR786436 CTT786433:CTV786436 CJX786433:CJZ786436 CAB786433:CAD786436 BQF786433:BQH786436 BGJ786433:BGL786436 AWN786433:AWP786436 AMR786433:AMT786436 ACV786433:ACX786436 SZ786433:TB786436 JD786433:JF786436 G786433:J786436 WVP720897:WVR720900 WLT720897:WLV720900 WBX720897:WBZ720900 VSB720897:VSD720900 VIF720897:VIH720900 UYJ720897:UYL720900 UON720897:UOP720900 UER720897:UET720900 TUV720897:TUX720900 TKZ720897:TLB720900 TBD720897:TBF720900 SRH720897:SRJ720900 SHL720897:SHN720900 RXP720897:RXR720900 RNT720897:RNV720900 RDX720897:RDZ720900 QUB720897:QUD720900 QKF720897:QKH720900 QAJ720897:QAL720900 PQN720897:PQP720900 PGR720897:PGT720900 OWV720897:OWX720900 OMZ720897:ONB720900 ODD720897:ODF720900 NTH720897:NTJ720900 NJL720897:NJN720900 MZP720897:MZR720900 MPT720897:MPV720900 MFX720897:MFZ720900 LWB720897:LWD720900 LMF720897:LMH720900 LCJ720897:LCL720900 KSN720897:KSP720900 KIR720897:KIT720900 JYV720897:JYX720900 JOZ720897:JPB720900 JFD720897:JFF720900 IVH720897:IVJ720900 ILL720897:ILN720900 IBP720897:IBR720900 HRT720897:HRV720900 HHX720897:HHZ720900 GYB720897:GYD720900 GOF720897:GOH720900 GEJ720897:GEL720900 FUN720897:FUP720900 FKR720897:FKT720900 FAV720897:FAX720900 EQZ720897:ERB720900 EHD720897:EHF720900 DXH720897:DXJ720900 DNL720897:DNN720900 DDP720897:DDR720900 CTT720897:CTV720900 CJX720897:CJZ720900 CAB720897:CAD720900 BQF720897:BQH720900 BGJ720897:BGL720900 AWN720897:AWP720900 AMR720897:AMT720900 ACV720897:ACX720900 SZ720897:TB720900 JD720897:JF720900 G720897:J720900 WVP655361:WVR655364 WLT655361:WLV655364 WBX655361:WBZ655364 VSB655361:VSD655364 VIF655361:VIH655364 UYJ655361:UYL655364 UON655361:UOP655364 UER655361:UET655364 TUV655361:TUX655364 TKZ655361:TLB655364 TBD655361:TBF655364 SRH655361:SRJ655364 SHL655361:SHN655364 RXP655361:RXR655364 RNT655361:RNV655364 RDX655361:RDZ655364 QUB655361:QUD655364 QKF655361:QKH655364 QAJ655361:QAL655364 PQN655361:PQP655364 PGR655361:PGT655364 OWV655361:OWX655364 OMZ655361:ONB655364 ODD655361:ODF655364 NTH655361:NTJ655364 NJL655361:NJN655364 MZP655361:MZR655364 MPT655361:MPV655364 MFX655361:MFZ655364 LWB655361:LWD655364 LMF655361:LMH655364 LCJ655361:LCL655364 KSN655361:KSP655364 KIR655361:KIT655364 JYV655361:JYX655364 JOZ655361:JPB655364 JFD655361:JFF655364 IVH655361:IVJ655364 ILL655361:ILN655364 IBP655361:IBR655364 HRT655361:HRV655364 HHX655361:HHZ655364 GYB655361:GYD655364 GOF655361:GOH655364 GEJ655361:GEL655364 FUN655361:FUP655364 FKR655361:FKT655364 FAV655361:FAX655364 EQZ655361:ERB655364 EHD655361:EHF655364 DXH655361:DXJ655364 DNL655361:DNN655364 DDP655361:DDR655364 CTT655361:CTV655364 CJX655361:CJZ655364 CAB655361:CAD655364 BQF655361:BQH655364 BGJ655361:BGL655364 AWN655361:AWP655364 AMR655361:AMT655364 ACV655361:ACX655364 SZ655361:TB655364 JD655361:JF655364 G655361:J655364 WVP589825:WVR589828 WLT589825:WLV589828 WBX589825:WBZ589828 VSB589825:VSD589828 VIF589825:VIH589828 UYJ589825:UYL589828 UON589825:UOP589828 UER589825:UET589828 TUV589825:TUX589828 TKZ589825:TLB589828 TBD589825:TBF589828 SRH589825:SRJ589828 SHL589825:SHN589828 RXP589825:RXR589828 RNT589825:RNV589828 RDX589825:RDZ589828 QUB589825:QUD589828 QKF589825:QKH589828 QAJ589825:QAL589828 PQN589825:PQP589828 PGR589825:PGT589828 OWV589825:OWX589828 OMZ589825:ONB589828 ODD589825:ODF589828 NTH589825:NTJ589828 NJL589825:NJN589828 MZP589825:MZR589828 MPT589825:MPV589828 MFX589825:MFZ589828 LWB589825:LWD589828 LMF589825:LMH589828 LCJ589825:LCL589828 KSN589825:KSP589828 KIR589825:KIT589828 JYV589825:JYX589828 JOZ589825:JPB589828 JFD589825:JFF589828 IVH589825:IVJ589828 ILL589825:ILN589828 IBP589825:IBR589828 HRT589825:HRV589828 HHX589825:HHZ589828 GYB589825:GYD589828 GOF589825:GOH589828 GEJ589825:GEL589828 FUN589825:FUP589828 FKR589825:FKT589828 FAV589825:FAX589828 EQZ589825:ERB589828 EHD589825:EHF589828 DXH589825:DXJ589828 DNL589825:DNN589828 DDP589825:DDR589828 CTT589825:CTV589828 CJX589825:CJZ589828 CAB589825:CAD589828 BQF589825:BQH589828 BGJ589825:BGL589828 AWN589825:AWP589828 AMR589825:AMT589828 ACV589825:ACX589828 SZ589825:TB589828 JD589825:JF589828 G589825:J589828 WVP524289:WVR524292 WLT524289:WLV524292 WBX524289:WBZ524292 VSB524289:VSD524292 VIF524289:VIH524292 UYJ524289:UYL524292 UON524289:UOP524292 UER524289:UET524292 TUV524289:TUX524292 TKZ524289:TLB524292 TBD524289:TBF524292 SRH524289:SRJ524292 SHL524289:SHN524292 RXP524289:RXR524292 RNT524289:RNV524292 RDX524289:RDZ524292 QUB524289:QUD524292 QKF524289:QKH524292 QAJ524289:QAL524292 PQN524289:PQP524292 PGR524289:PGT524292 OWV524289:OWX524292 OMZ524289:ONB524292 ODD524289:ODF524292 NTH524289:NTJ524292 NJL524289:NJN524292 MZP524289:MZR524292 MPT524289:MPV524292 MFX524289:MFZ524292 LWB524289:LWD524292 LMF524289:LMH524292 LCJ524289:LCL524292 KSN524289:KSP524292 KIR524289:KIT524292 JYV524289:JYX524292 JOZ524289:JPB524292 JFD524289:JFF524292 IVH524289:IVJ524292 ILL524289:ILN524292 IBP524289:IBR524292 HRT524289:HRV524292 HHX524289:HHZ524292 GYB524289:GYD524292 GOF524289:GOH524292 GEJ524289:GEL524292 FUN524289:FUP524292 FKR524289:FKT524292 FAV524289:FAX524292 EQZ524289:ERB524292 EHD524289:EHF524292 DXH524289:DXJ524292 DNL524289:DNN524292 DDP524289:DDR524292 CTT524289:CTV524292 CJX524289:CJZ524292 CAB524289:CAD524292 BQF524289:BQH524292 BGJ524289:BGL524292 AWN524289:AWP524292 AMR524289:AMT524292 ACV524289:ACX524292 SZ524289:TB524292 JD524289:JF524292 G524289:J524292 WVP458753:WVR458756 WLT458753:WLV458756 WBX458753:WBZ458756 VSB458753:VSD458756 VIF458753:VIH458756 UYJ458753:UYL458756 UON458753:UOP458756 UER458753:UET458756 TUV458753:TUX458756 TKZ458753:TLB458756 TBD458753:TBF458756 SRH458753:SRJ458756 SHL458753:SHN458756 RXP458753:RXR458756 RNT458753:RNV458756 RDX458753:RDZ458756 QUB458753:QUD458756 QKF458753:QKH458756 QAJ458753:QAL458756 PQN458753:PQP458756 PGR458753:PGT458756 OWV458753:OWX458756 OMZ458753:ONB458756 ODD458753:ODF458756 NTH458753:NTJ458756 NJL458753:NJN458756 MZP458753:MZR458756 MPT458753:MPV458756 MFX458753:MFZ458756 LWB458753:LWD458756 LMF458753:LMH458756 LCJ458753:LCL458756 KSN458753:KSP458756 KIR458753:KIT458756 JYV458753:JYX458756 JOZ458753:JPB458756 JFD458753:JFF458756 IVH458753:IVJ458756 ILL458753:ILN458756 IBP458753:IBR458756 HRT458753:HRV458756 HHX458753:HHZ458756 GYB458753:GYD458756 GOF458753:GOH458756 GEJ458753:GEL458756 FUN458753:FUP458756 FKR458753:FKT458756 FAV458753:FAX458756 EQZ458753:ERB458756 EHD458753:EHF458756 DXH458753:DXJ458756 DNL458753:DNN458756 DDP458753:DDR458756 CTT458753:CTV458756 CJX458753:CJZ458756 CAB458753:CAD458756 BQF458753:BQH458756 BGJ458753:BGL458756 AWN458753:AWP458756 AMR458753:AMT458756 ACV458753:ACX458756 SZ458753:TB458756 JD458753:JF458756 G458753:J458756 WVP393217:WVR393220 WLT393217:WLV393220 WBX393217:WBZ393220 VSB393217:VSD393220 VIF393217:VIH393220 UYJ393217:UYL393220 UON393217:UOP393220 UER393217:UET393220 TUV393217:TUX393220 TKZ393217:TLB393220 TBD393217:TBF393220 SRH393217:SRJ393220 SHL393217:SHN393220 RXP393217:RXR393220 RNT393217:RNV393220 RDX393217:RDZ393220 QUB393217:QUD393220 QKF393217:QKH393220 QAJ393217:QAL393220 PQN393217:PQP393220 PGR393217:PGT393220 OWV393217:OWX393220 OMZ393217:ONB393220 ODD393217:ODF393220 NTH393217:NTJ393220 NJL393217:NJN393220 MZP393217:MZR393220 MPT393217:MPV393220 MFX393217:MFZ393220 LWB393217:LWD393220 LMF393217:LMH393220 LCJ393217:LCL393220 KSN393217:KSP393220 KIR393217:KIT393220 JYV393217:JYX393220 JOZ393217:JPB393220 JFD393217:JFF393220 IVH393217:IVJ393220 ILL393217:ILN393220 IBP393217:IBR393220 HRT393217:HRV393220 HHX393217:HHZ393220 GYB393217:GYD393220 GOF393217:GOH393220 GEJ393217:GEL393220 FUN393217:FUP393220 FKR393217:FKT393220 FAV393217:FAX393220 EQZ393217:ERB393220 EHD393217:EHF393220 DXH393217:DXJ393220 DNL393217:DNN393220 DDP393217:DDR393220 CTT393217:CTV393220 CJX393217:CJZ393220 CAB393217:CAD393220 BQF393217:BQH393220 BGJ393217:BGL393220 AWN393217:AWP393220 AMR393217:AMT393220 ACV393217:ACX393220 SZ393217:TB393220 JD393217:JF393220 G393217:J393220 WVP327681:WVR327684 WLT327681:WLV327684 WBX327681:WBZ327684 VSB327681:VSD327684 VIF327681:VIH327684 UYJ327681:UYL327684 UON327681:UOP327684 UER327681:UET327684 TUV327681:TUX327684 TKZ327681:TLB327684 TBD327681:TBF327684 SRH327681:SRJ327684 SHL327681:SHN327684 RXP327681:RXR327684 RNT327681:RNV327684 RDX327681:RDZ327684 QUB327681:QUD327684 QKF327681:QKH327684 QAJ327681:QAL327684 PQN327681:PQP327684 PGR327681:PGT327684 OWV327681:OWX327684 OMZ327681:ONB327684 ODD327681:ODF327684 NTH327681:NTJ327684 NJL327681:NJN327684 MZP327681:MZR327684 MPT327681:MPV327684 MFX327681:MFZ327684 LWB327681:LWD327684 LMF327681:LMH327684 LCJ327681:LCL327684 KSN327681:KSP327684 KIR327681:KIT327684 JYV327681:JYX327684 JOZ327681:JPB327684 JFD327681:JFF327684 IVH327681:IVJ327684 ILL327681:ILN327684 IBP327681:IBR327684 HRT327681:HRV327684 HHX327681:HHZ327684 GYB327681:GYD327684 GOF327681:GOH327684 GEJ327681:GEL327684 FUN327681:FUP327684 FKR327681:FKT327684 FAV327681:FAX327684 EQZ327681:ERB327684 EHD327681:EHF327684 DXH327681:DXJ327684 DNL327681:DNN327684 DDP327681:DDR327684 CTT327681:CTV327684 CJX327681:CJZ327684 CAB327681:CAD327684 BQF327681:BQH327684 BGJ327681:BGL327684 AWN327681:AWP327684 AMR327681:AMT327684 ACV327681:ACX327684 SZ327681:TB327684 JD327681:JF327684 G327681:J327684 WVP262145:WVR262148 WLT262145:WLV262148 WBX262145:WBZ262148 VSB262145:VSD262148 VIF262145:VIH262148 UYJ262145:UYL262148 UON262145:UOP262148 UER262145:UET262148 TUV262145:TUX262148 TKZ262145:TLB262148 TBD262145:TBF262148 SRH262145:SRJ262148 SHL262145:SHN262148 RXP262145:RXR262148 RNT262145:RNV262148 RDX262145:RDZ262148 QUB262145:QUD262148 QKF262145:QKH262148 QAJ262145:QAL262148 PQN262145:PQP262148 PGR262145:PGT262148 OWV262145:OWX262148 OMZ262145:ONB262148 ODD262145:ODF262148 NTH262145:NTJ262148 NJL262145:NJN262148 MZP262145:MZR262148 MPT262145:MPV262148 MFX262145:MFZ262148 LWB262145:LWD262148 LMF262145:LMH262148 LCJ262145:LCL262148 KSN262145:KSP262148 KIR262145:KIT262148 JYV262145:JYX262148 JOZ262145:JPB262148 JFD262145:JFF262148 IVH262145:IVJ262148 ILL262145:ILN262148 IBP262145:IBR262148 HRT262145:HRV262148 HHX262145:HHZ262148 GYB262145:GYD262148 GOF262145:GOH262148 GEJ262145:GEL262148 FUN262145:FUP262148 FKR262145:FKT262148 FAV262145:FAX262148 EQZ262145:ERB262148 EHD262145:EHF262148 DXH262145:DXJ262148 DNL262145:DNN262148 DDP262145:DDR262148 CTT262145:CTV262148 CJX262145:CJZ262148 CAB262145:CAD262148 BQF262145:BQH262148 BGJ262145:BGL262148 AWN262145:AWP262148 AMR262145:AMT262148 ACV262145:ACX262148 SZ262145:TB262148 JD262145:JF262148 G262145:J262148 WVP196609:WVR196612 WLT196609:WLV196612 WBX196609:WBZ196612 VSB196609:VSD196612 VIF196609:VIH196612 UYJ196609:UYL196612 UON196609:UOP196612 UER196609:UET196612 TUV196609:TUX196612 TKZ196609:TLB196612 TBD196609:TBF196612 SRH196609:SRJ196612 SHL196609:SHN196612 RXP196609:RXR196612 RNT196609:RNV196612 RDX196609:RDZ196612 QUB196609:QUD196612 QKF196609:QKH196612 QAJ196609:QAL196612 PQN196609:PQP196612 PGR196609:PGT196612 OWV196609:OWX196612 OMZ196609:ONB196612 ODD196609:ODF196612 NTH196609:NTJ196612 NJL196609:NJN196612 MZP196609:MZR196612 MPT196609:MPV196612 MFX196609:MFZ196612 LWB196609:LWD196612 LMF196609:LMH196612 LCJ196609:LCL196612 KSN196609:KSP196612 KIR196609:KIT196612 JYV196609:JYX196612 JOZ196609:JPB196612 JFD196609:JFF196612 IVH196609:IVJ196612 ILL196609:ILN196612 IBP196609:IBR196612 HRT196609:HRV196612 HHX196609:HHZ196612 GYB196609:GYD196612 GOF196609:GOH196612 GEJ196609:GEL196612 FUN196609:FUP196612 FKR196609:FKT196612 FAV196609:FAX196612 EQZ196609:ERB196612 EHD196609:EHF196612 DXH196609:DXJ196612 DNL196609:DNN196612 DDP196609:DDR196612 CTT196609:CTV196612 CJX196609:CJZ196612 CAB196609:CAD196612 BQF196609:BQH196612 BGJ196609:BGL196612 AWN196609:AWP196612 AMR196609:AMT196612 ACV196609:ACX196612 SZ196609:TB196612 JD196609:JF196612 G196609:J196612 WVP131073:WVR131076 WLT131073:WLV131076 WBX131073:WBZ131076 VSB131073:VSD131076 VIF131073:VIH131076 UYJ131073:UYL131076 UON131073:UOP131076 UER131073:UET131076 TUV131073:TUX131076 TKZ131073:TLB131076 TBD131073:TBF131076 SRH131073:SRJ131076 SHL131073:SHN131076 RXP131073:RXR131076 RNT131073:RNV131076 RDX131073:RDZ131076 QUB131073:QUD131076 QKF131073:QKH131076 QAJ131073:QAL131076 PQN131073:PQP131076 PGR131073:PGT131076 OWV131073:OWX131076 OMZ131073:ONB131076 ODD131073:ODF131076 NTH131073:NTJ131076 NJL131073:NJN131076 MZP131073:MZR131076 MPT131073:MPV131076 MFX131073:MFZ131076 LWB131073:LWD131076 LMF131073:LMH131076 LCJ131073:LCL131076 KSN131073:KSP131076 KIR131073:KIT131076 JYV131073:JYX131076 JOZ131073:JPB131076 JFD131073:JFF131076 IVH131073:IVJ131076 ILL131073:ILN131076 IBP131073:IBR131076 HRT131073:HRV131076 HHX131073:HHZ131076 GYB131073:GYD131076 GOF131073:GOH131076 GEJ131073:GEL131076 FUN131073:FUP131076 FKR131073:FKT131076 FAV131073:FAX131076 EQZ131073:ERB131076 EHD131073:EHF131076 DXH131073:DXJ131076 DNL131073:DNN131076 DDP131073:DDR131076 CTT131073:CTV131076 CJX131073:CJZ131076 CAB131073:CAD131076 BQF131073:BQH131076 BGJ131073:BGL131076 AWN131073:AWP131076 AMR131073:AMT131076 ACV131073:ACX131076 SZ131073:TB131076 JD131073:JF131076 G131073:J131076 WVP65537:WVR65540 WLT65537:WLV65540 WBX65537:WBZ65540 VSB65537:VSD65540 VIF65537:VIH65540 UYJ65537:UYL65540 UON65537:UOP65540 UER65537:UET65540 TUV65537:TUX65540 TKZ65537:TLB65540 TBD65537:TBF65540 SRH65537:SRJ65540 SHL65537:SHN65540 RXP65537:RXR65540 RNT65537:RNV65540 RDX65537:RDZ65540 QUB65537:QUD65540 QKF65537:QKH65540 QAJ65537:QAL65540 PQN65537:PQP65540 PGR65537:PGT65540 OWV65537:OWX65540 OMZ65537:ONB65540 ODD65537:ODF65540 NTH65537:NTJ65540 NJL65537:NJN65540 MZP65537:MZR65540 MPT65537:MPV65540 MFX65537:MFZ65540 LWB65537:LWD65540 LMF65537:LMH65540 LCJ65537:LCL65540 KSN65537:KSP65540 KIR65537:KIT65540 JYV65537:JYX65540 JOZ65537:JPB65540 JFD65537:JFF65540 IVH65537:IVJ65540 ILL65537:ILN65540 IBP65537:IBR65540 HRT65537:HRV65540 HHX65537:HHZ65540 GYB65537:GYD65540 GOF65537:GOH65540 GEJ65537:GEL65540 FUN65537:FUP65540 FKR65537:FKT65540 FAV65537:FAX65540 EQZ65537:ERB65540 EHD65537:EHF65540 DXH65537:DXJ65540 DNL65537:DNN65540 DDP65537:DDR65540 CTT65537:CTV65540 CJX65537:CJZ65540 CAB65537:CAD65540 BQF65537:BQH65540 BGJ65537:BGL65540 AWN65537:AWP65540 AMR65537:AMT65540 ACV65537:ACX65540 SZ65537:TB65540 JD65537:JF65540 G65537:J65540">
      <formula1>"X"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Drop Down 6">
              <controlPr defaultSize="0" autoLine="0" autoPict="0">
                <anchor moveWithCells="1">
                  <from>
                    <xdr:col>6</xdr:col>
                    <xdr:colOff>19050</xdr:colOff>
                    <xdr:row>20</xdr:row>
                    <xdr:rowOff>66675</xdr:rowOff>
                  </from>
                  <to>
                    <xdr:col>7</xdr:col>
                    <xdr:colOff>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Drop Down 10">
              <controlPr defaultSize="0" autoLine="0" autoPict="0">
                <anchor moveWithCells="1">
                  <from>
                    <xdr:col>6</xdr:col>
                    <xdr:colOff>9525</xdr:colOff>
                    <xdr:row>14</xdr:row>
                    <xdr:rowOff>76200</xdr:rowOff>
                  </from>
                  <to>
                    <xdr:col>6</xdr:col>
                    <xdr:colOff>1362075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Drop Down 11">
              <controlPr defaultSize="0" autoLine="0" autoPict="0">
                <anchor moveWithCells="1">
                  <from>
                    <xdr:col>6</xdr:col>
                    <xdr:colOff>19050</xdr:colOff>
                    <xdr:row>15</xdr:row>
                    <xdr:rowOff>57150</xdr:rowOff>
                  </from>
                  <to>
                    <xdr:col>7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Drop Down 12">
              <controlPr defaultSize="0" autoLine="0" autoPict="0">
                <anchor moveWithCells="1">
                  <from>
                    <xdr:col>6</xdr:col>
                    <xdr:colOff>28575</xdr:colOff>
                    <xdr:row>16</xdr:row>
                    <xdr:rowOff>57150</xdr:rowOff>
                  </from>
                  <to>
                    <xdr:col>7</xdr:col>
                    <xdr:colOff>9525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Drop Down 14">
              <controlPr defaultSize="0" autoLine="0" autoPict="0">
                <anchor moveWithCells="1">
                  <from>
                    <xdr:col>6</xdr:col>
                    <xdr:colOff>9525</xdr:colOff>
                    <xdr:row>19</xdr:row>
                    <xdr:rowOff>66675</xdr:rowOff>
                  </from>
                  <to>
                    <xdr:col>6</xdr:col>
                    <xdr:colOff>1362075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Drop Down 16">
              <controlPr defaultSize="0" autoLine="0" autoPict="0">
                <anchor moveWithCells="1">
                  <from>
                    <xdr:col>6</xdr:col>
                    <xdr:colOff>19050</xdr:colOff>
                    <xdr:row>23</xdr:row>
                    <xdr:rowOff>85725</xdr:rowOff>
                  </from>
                  <to>
                    <xdr:col>7</xdr:col>
                    <xdr:colOff>0</xdr:colOff>
                    <xdr:row>23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stephanie</cp:lastModifiedBy>
  <cp:lastPrinted>2020-09-24T12:34:50Z</cp:lastPrinted>
  <dcterms:created xsi:type="dcterms:W3CDTF">2020-03-20T16:50:48Z</dcterms:created>
  <dcterms:modified xsi:type="dcterms:W3CDTF">2020-10-30T14:45:11Z</dcterms:modified>
</cp:coreProperties>
</file>